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U:\ECHANGE\PROJETS\2025\IB\25265 - INFOGERANCE\1. AAPC\1. AAPC\"/>
    </mc:Choice>
  </mc:AlternateContent>
  <bookViews>
    <workbookView xWindow="0" yWindow="0" windowWidth="28800" windowHeight="12300"/>
  </bookViews>
  <sheets>
    <sheet name="Page de garde" sheetId="1" r:id="rId1"/>
    <sheet name="Critères d'évaluation" sheetId="2" r:id="rId2"/>
    <sheet name="1-Economiques et financières" sheetId="3" r:id="rId3"/>
    <sheet name="2-Moyens humains-1" sheetId="4" r:id="rId4"/>
    <sheet name="2-Moyens humains-2" sheetId="5" r:id="rId5"/>
    <sheet name="3-Compétences techniques" sheetId="6" r:id="rId6"/>
    <sheet name="4-Références" sheetId="7" r:id="rId7"/>
    <sheet name="Data" sheetId="8" state="hidden" r:id="rId8"/>
  </sheets>
  <definedNames>
    <definedName name="ENCADREMENT">Data!$B$1</definedName>
    <definedName name="NOM_CANDIDAT">'Page de garde'!$C$6</definedName>
  </definedNames>
  <calcPr calcId="162913"/>
</workbook>
</file>

<file path=xl/calcChain.xml><?xml version="1.0" encoding="utf-8"?>
<calcChain xmlns="http://schemas.openxmlformats.org/spreadsheetml/2006/main">
  <c r="A7" i="7" l="1"/>
  <c r="B8" i="5"/>
  <c r="B6" i="4"/>
  <c r="B6" i="3"/>
  <c r="K23" i="5" l="1"/>
  <c r="J23" i="5"/>
  <c r="H23" i="5"/>
  <c r="G23" i="5"/>
  <c r="E23" i="5"/>
  <c r="D23" i="5"/>
  <c r="B18" i="5"/>
  <c r="B13" i="5"/>
  <c r="J9" i="4"/>
  <c r="I9" i="4"/>
  <c r="H9" i="4"/>
  <c r="E9" i="4"/>
  <c r="D9" i="4"/>
  <c r="C9" i="4"/>
  <c r="F9" i="4" s="1"/>
  <c r="M8" i="4"/>
  <c r="L8" i="4"/>
  <c r="K8" i="4"/>
  <c r="N8" i="4" s="1"/>
  <c r="F8" i="4"/>
  <c r="B8" i="4"/>
  <c r="M7" i="4"/>
  <c r="L7" i="4"/>
  <c r="K7" i="4"/>
  <c r="N7" i="4" s="1"/>
  <c r="F7" i="4"/>
  <c r="B7" i="4"/>
  <c r="M6" i="4"/>
  <c r="M9" i="4" s="1"/>
  <c r="L6" i="4"/>
  <c r="L9" i="4" s="1"/>
  <c r="K6" i="4"/>
  <c r="K9" i="4" s="1"/>
  <c r="F6" i="4"/>
  <c r="E5" i="4"/>
  <c r="M5" i="4" s="1"/>
  <c r="D5" i="4"/>
  <c r="I5" i="4" s="1"/>
  <c r="C5" i="4"/>
  <c r="H5" i="4" s="1"/>
  <c r="J9" i="3"/>
  <c r="I9" i="3"/>
  <c r="H9" i="3"/>
  <c r="K9" i="3" s="1"/>
  <c r="E9" i="3"/>
  <c r="D9" i="3"/>
  <c r="C9" i="3"/>
  <c r="F9" i="3" s="1"/>
  <c r="K8" i="3"/>
  <c r="F8" i="3"/>
  <c r="K7" i="3"/>
  <c r="F7" i="3"/>
  <c r="K6" i="3"/>
  <c r="F6" i="3"/>
  <c r="E21" i="2"/>
  <c r="E20" i="2"/>
  <c r="E19" i="2"/>
  <c r="E17" i="2"/>
  <c r="E16" i="2"/>
  <c r="E14" i="2"/>
  <c r="E13" i="2"/>
  <c r="E12" i="2"/>
  <c r="E11" i="2"/>
  <c r="E10" i="2"/>
  <c r="E8" i="2"/>
  <c r="E7" i="2"/>
  <c r="J5" i="4" l="1"/>
  <c r="N9" i="4"/>
  <c r="K5" i="4"/>
  <c r="N6" i="4"/>
  <c r="L5" i="4"/>
  <c r="O9" i="4"/>
</calcChain>
</file>

<file path=xl/sharedStrings.xml><?xml version="1.0" encoding="utf-8"?>
<sst xmlns="http://schemas.openxmlformats.org/spreadsheetml/2006/main" count="160" uniqueCount="130">
  <si>
    <r>
      <rPr>
        <b/>
        <u/>
        <sz val="11"/>
        <color theme="1"/>
        <rFont val="Calibri"/>
        <scheme val="minor"/>
      </rPr>
      <t>Annexe</t>
    </r>
    <r>
      <rPr>
        <b/>
        <sz val="11"/>
        <color theme="1"/>
        <rFont val="Calibri"/>
        <scheme val="minor"/>
      </rPr>
      <t xml:space="preserve">  : Cadre de réponse candidature</t>
    </r>
  </si>
  <si>
    <t>Nom du candidat</t>
  </si>
  <si>
    <r>
      <t>C</t>
    </r>
    <r>
      <rPr>
        <b/>
        <sz val="11"/>
        <color theme="1"/>
        <rFont val="Calibri"/>
        <scheme val="minor"/>
      </rPr>
      <t>onsigne de remplissage</t>
    </r>
    <r>
      <rPr>
        <sz val="11"/>
        <color theme="1"/>
        <rFont val="Calibri"/>
        <scheme val="minor"/>
      </rPr>
      <t xml:space="preserve"> : les zones sur fond vert sont à renseigner par le candidat</t>
    </r>
  </si>
  <si>
    <t>Synthèse des critères d'évaluation des candidatures - lot 1</t>
  </si>
  <si>
    <t>Points / 100</t>
  </si>
  <si>
    <t>Critère 1</t>
  </si>
  <si>
    <t>Capacités économiques et financières</t>
  </si>
  <si>
    <t>1.1</t>
  </si>
  <si>
    <t>Moyenne des C.A. des 3 derniers exercices</t>
  </si>
  <si>
    <t>1.2</t>
  </si>
  <si>
    <t>Moyenne C.A. spécifique au périmètre du marché des 3 derniers exercices</t>
  </si>
  <si>
    <t>Critère 2</t>
  </si>
  <si>
    <t>Moyens humains</t>
  </si>
  <si>
    <t>2.1</t>
  </si>
  <si>
    <t>Effectifs moyens annuels</t>
  </si>
  <si>
    <t>2.2</t>
  </si>
  <si>
    <t>Taux d'encadrement</t>
  </si>
  <si>
    <t>2.3</t>
  </si>
  <si>
    <t>Moyens humains spécifiques : support utilisateurs (helpdesk)</t>
  </si>
  <si>
    <t>2.4</t>
  </si>
  <si>
    <t>Moyens humains spécifiques : support utilisateurs de proximité</t>
  </si>
  <si>
    <t>2.5</t>
  </si>
  <si>
    <t>Moyens humains spécifiques : exploitation</t>
  </si>
  <si>
    <t>Critère 3</t>
  </si>
  <si>
    <t>Compétences techniques et technologiques</t>
  </si>
  <si>
    <t>3.1</t>
  </si>
  <si>
    <t>Compétences support utilisateurs : helpdesk et de proximité</t>
  </si>
  <si>
    <t>3.2</t>
  </si>
  <si>
    <t>Compétences exploitation</t>
  </si>
  <si>
    <t>Critère 4</t>
  </si>
  <si>
    <t>Références (5 références)</t>
  </si>
  <si>
    <t>4.1</t>
  </si>
  <si>
    <t>Adéquation des références par rapport aux périmètres du marché</t>
  </si>
  <si>
    <t>4.2</t>
  </si>
  <si>
    <t>Adéquation des références par rapport à la volumétrie du SIAé.</t>
  </si>
  <si>
    <t>4.3</t>
  </si>
  <si>
    <t>Références ministère des Armées en lien avec le périmètre du marché</t>
  </si>
  <si>
    <t>Critère 1 : Capacités économiques et financières</t>
  </si>
  <si>
    <t>Candidat(s) : détailler les informations par chaque entité du groupement (hors sous-traitant)</t>
  </si>
  <si>
    <t>C.A. des 3 derniers exercices
en € HT</t>
  </si>
  <si>
    <t xml:space="preserve">Axe 1.1 : Moyenne des C.A. des 3 derniers exercices </t>
  </si>
  <si>
    <t>Appréciation</t>
  </si>
  <si>
    <t xml:space="preserve"> C.A. spécifique au périmètre du marché des 3 derniers exercices
en € HT</t>
  </si>
  <si>
    <t>Axe 1.2 : Moyenne C.A. spécifique au périmètre du marché des 3 derniers exercices</t>
  </si>
  <si>
    <t>N-3 : 2022</t>
  </si>
  <si>
    <t>N-2 : 2023</t>
  </si>
  <si>
    <t>N-1 : 2024</t>
  </si>
  <si>
    <t>Co-traitant 1</t>
  </si>
  <si>
    <t>Co-traitant 2</t>
  </si>
  <si>
    <t>Total</t>
  </si>
  <si>
    <t>Critère 2 : Moyens humains globaux</t>
  </si>
  <si>
    <t>Candidat</t>
  </si>
  <si>
    <t>Effectifs globaux (a)</t>
  </si>
  <si>
    <t>Axe 2.1 : Moyenne effectifs globaux sur les 3 dernières années</t>
  </si>
  <si>
    <t>Effectifs encadrants (b)</t>
  </si>
  <si>
    <t>Taux d'encadrement annuel (b/a)</t>
  </si>
  <si>
    <t>Axe 2.2 : Moyenne taux d'encadrement</t>
  </si>
  <si>
    <t>Ecart avec le taux encadrement INSEE</t>
  </si>
  <si>
    <t>²</t>
  </si>
  <si>
    <t>Régions</t>
  </si>
  <si>
    <t>Effectifs par domaines d'activité ciblés</t>
  </si>
  <si>
    <t>Axe 2.3 : support utilisateurs (helpdesk)</t>
  </si>
  <si>
    <t>Axe 2.4 : support utilisateurs de proximité</t>
  </si>
  <si>
    <t>Axe 2.5 : exploitation</t>
  </si>
  <si>
    <t>nombre global</t>
  </si>
  <si>
    <t>Nombre habilités</t>
  </si>
  <si>
    <t>PACA</t>
  </si>
  <si>
    <t>Auvergne - Rhône Alpes</t>
  </si>
  <si>
    <t>Nouvelle Aquitaine</t>
  </si>
  <si>
    <t>Bretagne</t>
  </si>
  <si>
    <t>Grand Est</t>
  </si>
  <si>
    <t>Critère 3 : Compétences techniques et technologiques</t>
  </si>
  <si>
    <t>Périmètre</t>
  </si>
  <si>
    <r>
      <rPr>
        <b/>
        <u/>
        <sz val="11"/>
        <rFont val="Marianne"/>
      </rPr>
      <t>Compétences attendues</t>
    </r>
    <r>
      <rPr>
        <b/>
        <sz val="11"/>
        <rFont val="Marianne"/>
      </rPr>
      <t xml:space="preserve">
</t>
    </r>
    <r>
      <rPr>
        <sz val="11"/>
        <rFont val="Marianne"/>
      </rPr>
      <t>Si un profil spécifique est attendu, le niveau d'expertise est identifié selon la nomenclature SAME (Sensibilisation, Application, Maîtrise, Expertise)</t>
    </r>
  </si>
  <si>
    <t>Couverture (Oui / Non)</t>
  </si>
  <si>
    <t>Commentaire</t>
  </si>
  <si>
    <t>Axe 3.1 : Compétences support utilisateurs (helpdesk et de proximité)</t>
  </si>
  <si>
    <t>DHCP en exploitation (pas d’administration) : 
  - réservation d’adresse ;
  -  suppression de réservation.</t>
  </si>
  <si>
    <t>Active Directory en exploitation (pas d’administration) : 
  - déplacement d’OU ; 
  - désactivation/activation/suppression de compte ;
  - ajout/suppression de groupes.</t>
  </si>
  <si>
    <t>Windows (Enterprise 10 et 11) :
  - joindre un domaine ; 
  - installation/désinstallation logiciels et pilotes ;
  - gestion des imprimantes et périphérique ;
  - profils utilisateurs ;
  - journal d’évènements ;
  - BIOS.</t>
  </si>
  <si>
    <t>Gestion de tickets :
  - utilisation d’outil de ticketting client ;
  - analyse d’incident ;
  - gestion d’un backlog.</t>
  </si>
  <si>
    <t>Gestion d’inventaire et de stock :
   - saisie de données dans un outil client ; 
   - assembler/retirer des composants de pc.</t>
  </si>
  <si>
    <t>Relation client (communication orale et écrite) :
  - suivis inscris dans les tickets ;
  - assister/informer un utilisateur de manière claire.</t>
  </si>
  <si>
    <t>Axe 3.2 : exploitation</t>
  </si>
  <si>
    <t>Ordonnancement : « S »</t>
  </si>
  <si>
    <t>Installation de logiciels : « A »</t>
  </si>
  <si>
    <t>Serveurs Web &amp; applicatif : « A »</t>
  </si>
  <si>
    <t>Bases de données : « S »</t>
  </si>
  <si>
    <t>Critère 4 : Références</t>
  </si>
  <si>
    <r>
      <t>Nom</t>
    </r>
    <r>
      <rPr>
        <sz val="9"/>
        <color theme="1"/>
        <rFont val="Calibri"/>
        <scheme val="minor"/>
      </rPr>
      <t xml:space="preserve"> (du client)</t>
    </r>
  </si>
  <si>
    <r>
      <t>Effectif</t>
    </r>
    <r>
      <rPr>
        <sz val="9"/>
        <color theme="1"/>
        <rFont val="Calibri"/>
        <scheme val="minor"/>
      </rPr>
      <t xml:space="preserve"> (du client)</t>
    </r>
  </si>
  <si>
    <r>
      <t>Secteur économique</t>
    </r>
    <r>
      <rPr>
        <sz val="9"/>
        <color theme="1"/>
        <rFont val="Calibri"/>
        <scheme val="minor"/>
      </rPr>
      <t xml:space="preserve"> (du client)</t>
    </r>
  </si>
  <si>
    <r>
      <t>Chiffre d'affaires annuel</t>
    </r>
    <r>
      <rPr>
        <sz val="9"/>
        <color theme="1"/>
        <rFont val="Calibri"/>
        <scheme val="minor"/>
      </rPr>
      <t xml:space="preserve"> (du client)</t>
    </r>
  </si>
  <si>
    <r>
      <t>Objet</t>
    </r>
    <r>
      <rPr>
        <sz val="9"/>
        <color theme="1"/>
        <rFont val="Calibri"/>
        <scheme val="minor"/>
      </rPr>
      <t xml:space="preserve"> (du marché)</t>
    </r>
  </si>
  <si>
    <r>
      <t>Montant total</t>
    </r>
    <r>
      <rPr>
        <sz val="9"/>
        <color theme="1"/>
        <rFont val="Calibri"/>
        <scheme val="minor"/>
      </rPr>
      <t xml:space="preserve"> (du marché)</t>
    </r>
  </si>
  <si>
    <t>Nombre de personnels couverts</t>
  </si>
  <si>
    <t>Nombre d'appels moyen géré par jour</t>
  </si>
  <si>
    <t>Périmètre technico-fonctionnel du support</t>
  </si>
  <si>
    <t>Nombre d'interventions moyen géré par mois</t>
  </si>
  <si>
    <t>Volumétrie</t>
  </si>
  <si>
    <t>Description de la référence</t>
  </si>
  <si>
    <t>Observations et éléments notables de la référence</t>
  </si>
  <si>
    <t>Informations générales</t>
  </si>
  <si>
    <t>Type d'activité couverte : helpdesk utilisateurs</t>
  </si>
  <si>
    <t>Type d'activité couverte : support de proximité</t>
  </si>
  <si>
    <t>Type d'activité couverte : Exploitation</t>
  </si>
  <si>
    <t>Autre</t>
  </si>
  <si>
    <t>Consignes de remplissage</t>
  </si>
  <si>
    <t>Renseignez le nom du client. Si celui-ci est confidentiel, inscrivez "Anonyme"</t>
  </si>
  <si>
    <t>Indiquez le nombre d'utilisateurs de l'entreprise client concernés par la référence)</t>
  </si>
  <si>
    <t>Précisez le secteur économique du client (exemple : industrie aéronautique, ministère des Armées, etc.) .</t>
  </si>
  <si>
    <t>Précisez le C.A. annuel du client</t>
  </si>
  <si>
    <t>Indiquez le nom et l'objectif principal du marché.</t>
  </si>
  <si>
    <t>Indiquez le montant total de la référence</t>
  </si>
  <si>
    <t>Indiquer le nombre de personnes pouvant avoir accès au support</t>
  </si>
  <si>
    <t>Indiquer la volumétrie moyenne d'appels par jour</t>
  </si>
  <si>
    <t>Décrire le périmètre du support mis en place</t>
  </si>
  <si>
    <t>Indiquer le nombre de personnes supportés</t>
  </si>
  <si>
    <t>Indiquer la volumétrie moyenne d'interventions par mois</t>
  </si>
  <si>
    <t>Précisez le périmètre d'activité couvert (sauvegarde, …)</t>
  </si>
  <si>
    <t>Précisez les volumétries principales liées à l'activité d'exploitation (ex : nombre de serveurs, nombre d'applications métier, …)</t>
  </si>
  <si>
    <t>Décrivez précisement les éléments différentiants liés à la référence</t>
  </si>
  <si>
    <t>Complétez par tout commentaire que vous jugez utile</t>
  </si>
  <si>
    <t>Référence 1</t>
  </si>
  <si>
    <t>Référence 2</t>
  </si>
  <si>
    <t>Référence 3</t>
  </si>
  <si>
    <t>Référence 4</t>
  </si>
  <si>
    <t>Référence 5</t>
  </si>
  <si>
    <t>Encadrement INSEE</t>
  </si>
  <si>
    <r>
      <t xml:space="preserve">SIAé
Procédure avec négociation -
AAPC
</t>
    </r>
    <r>
      <rPr>
        <b/>
        <sz val="11"/>
        <color indexed="2"/>
        <rFont val="Calibri"/>
        <scheme val="minor"/>
      </rPr>
      <t>Consultation réf : 25265IBFXPBL</t>
    </r>
    <r>
      <rPr>
        <b/>
        <sz val="11"/>
        <color theme="1"/>
        <rFont val="Calibri"/>
        <scheme val="minor"/>
      </rPr>
      <t xml:space="preserve">
Prestations de support utilisateurs (helpdesk et de proximité), d'exploitation et d’administration des systèmes d’information pour le compte du SIAé (Service Industriel de I' Aéronautique)
Lot 1 : prestations de support utilisateur et d’exploitation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</si>
</sst>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>
    <font>
      <sz val="11"/>
      <color theme="1"/>
      <name val="Calibri"/>
      <scheme val="minor"/>
    </font>
    <font>
      <sz val="10"/>
      <name val="Arial"/>
    </font>
    <font>
      <b/>
      <sz val="11"/>
      <color theme="1"/>
      <name val="Calibri"/>
      <scheme val="minor"/>
    </font>
    <font>
      <b/>
      <sz val="14"/>
      <color theme="1"/>
      <name val="Calibri"/>
      <scheme val="minor"/>
    </font>
    <font>
      <b/>
      <sz val="11"/>
      <name val="Calibri"/>
      <scheme val="minor"/>
    </font>
    <font>
      <b/>
      <sz val="11"/>
      <color theme="0"/>
      <name val="Calibri"/>
      <scheme val="minor"/>
    </font>
    <font>
      <sz val="11"/>
      <name val="Calibri"/>
      <scheme val="minor"/>
    </font>
    <font>
      <b/>
      <sz val="11"/>
      <name val="Marianne"/>
    </font>
    <font>
      <sz val="11"/>
      <name val="Marianne"/>
    </font>
    <font>
      <sz val="18"/>
      <name val="Arial"/>
    </font>
    <font>
      <sz val="9"/>
      <color theme="1"/>
      <name val="Calibri"/>
      <scheme val="minor"/>
    </font>
    <font>
      <b/>
      <sz val="9"/>
      <color theme="1"/>
      <name val="Calibri"/>
      <scheme val="minor"/>
    </font>
    <font>
      <sz val="9"/>
      <name val="Calibri"/>
      <scheme val="minor"/>
    </font>
    <font>
      <b/>
      <sz val="16"/>
      <color theme="0"/>
      <name val="Calibri"/>
      <scheme val="minor"/>
    </font>
    <font>
      <sz val="11"/>
      <color theme="1"/>
      <name val="Calibri"/>
      <scheme val="minor"/>
    </font>
    <font>
      <b/>
      <sz val="11"/>
      <color indexed="2"/>
      <name val="Calibri"/>
      <scheme val="minor"/>
    </font>
    <font>
      <b/>
      <u/>
      <sz val="11"/>
      <color theme="1"/>
      <name val="Calibri"/>
      <scheme val="minor"/>
    </font>
    <font>
      <b/>
      <u/>
      <sz val="11"/>
      <name val="Marianne"/>
    </font>
  </fonts>
  <fills count="28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5"/>
      </patternFill>
    </fill>
    <fill>
      <patternFill patternType="solid">
        <fgColor rgb="FFFBFAD2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8"/>
        <bgColor theme="8"/>
      </patternFill>
    </fill>
    <fill>
      <patternFill patternType="solid">
        <fgColor theme="9" tint="0.79998168889431442"/>
        <bgColor indexed="65"/>
      </patternFill>
    </fill>
    <fill>
      <patternFill patternType="lightUp"/>
    </fill>
    <fill>
      <patternFill patternType="lightUp">
        <fgColor theme="2"/>
        <bgColor theme="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8"/>
      </patternFill>
    </fill>
    <fill>
      <patternFill patternType="lightUp">
        <fgColor theme="4" tint="0.79998168889431442"/>
        <bgColor theme="0" tint="-0.149998474074526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5"/>
        <bgColor theme="4" tint="0.79998168889431442"/>
      </patternFill>
    </fill>
    <fill>
      <patternFill patternType="solid">
        <fgColor rgb="FFFCFE9E"/>
      </patternFill>
    </fill>
    <fill>
      <patternFill patternType="solid">
        <fgColor theme="0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3" tint="0.79998168889431442"/>
        <bgColor indexed="65"/>
      </patternFill>
    </fill>
    <fill>
      <patternFill patternType="solid">
        <fgColor theme="3" tint="0.59999389629810485"/>
        <bgColor indexed="65"/>
      </patternFill>
    </fill>
  </fills>
  <borders count="9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0">
    <xf numFmtId="0" fontId="0" fillId="0" borderId="0"/>
    <xf numFmtId="44" fontId="14" fillId="0" borderId="0" applyFont="0" applyFill="0" applyBorder="0" applyProtection="0"/>
    <xf numFmtId="0" fontId="14" fillId="0" borderId="0"/>
    <xf numFmtId="0" fontId="1" fillId="0" borderId="0"/>
    <xf numFmtId="0" fontId="14" fillId="0" borderId="0"/>
    <xf numFmtId="0" fontId="14" fillId="0" borderId="0"/>
    <xf numFmtId="9" fontId="14" fillId="0" borderId="0" applyFont="0" applyFill="0" applyBorder="0" applyProtection="0"/>
    <xf numFmtId="9" fontId="14" fillId="0" borderId="0" applyFont="0" applyFill="0" applyBorder="0" applyProtection="0"/>
    <xf numFmtId="9" fontId="14" fillId="0" borderId="0" applyFont="0" applyFill="0" applyBorder="0" applyProtection="0"/>
    <xf numFmtId="9" fontId="14" fillId="0" borderId="0" applyFont="0" applyFill="0" applyBorder="0" applyProtection="0"/>
  </cellStyleXfs>
  <cellXfs count="250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14" fillId="0" borderId="0" xfId="4" applyAlignment="1">
      <alignment vertical="center" wrapText="1"/>
    </xf>
    <xf numFmtId="0" fontId="14" fillId="0" borderId="0" xfId="4" applyAlignment="1">
      <alignment horizontal="center" vertical="center" wrapText="1"/>
    </xf>
    <xf numFmtId="164" fontId="14" fillId="0" borderId="0" xfId="4" applyNumberFormat="1" applyAlignment="1">
      <alignment horizontal="center" vertical="center" wrapText="1"/>
    </xf>
    <xf numFmtId="0" fontId="2" fillId="0" borderId="0" xfId="0" applyFont="1"/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/>
    <xf numFmtId="0" fontId="2" fillId="4" borderId="8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/>
    <xf numFmtId="0" fontId="2" fillId="3" borderId="8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2" fontId="0" fillId="6" borderId="10" xfId="0" applyNumberForma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left"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/>
    </xf>
    <xf numFmtId="2" fontId="0" fillId="8" borderId="10" xfId="0" applyNumberForma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left" vertical="center"/>
    </xf>
    <xf numFmtId="2" fontId="0" fillId="10" borderId="10" xfId="0" applyNumberFormat="1" applyFill="1" applyBorder="1" applyAlignment="1">
      <alignment horizontal="center" vertical="center"/>
    </xf>
    <xf numFmtId="0" fontId="0" fillId="10" borderId="12" xfId="0" applyFill="1" applyBorder="1" applyAlignment="1">
      <alignment horizontal="left" vertical="center"/>
    </xf>
    <xf numFmtId="9" fontId="0" fillId="0" borderId="0" xfId="9" applyNumberFormat="1" applyFont="1" applyAlignment="1">
      <alignment horizontal="center" vertical="center" wrapText="1"/>
    </xf>
    <xf numFmtId="0" fontId="3" fillId="4" borderId="3" xfId="4" applyFont="1" applyFill="1" applyBorder="1" applyAlignment="1">
      <alignment horizontal="centerContinuous" vertical="center" wrapText="1"/>
    </xf>
    <xf numFmtId="0" fontId="3" fillId="4" borderId="15" xfId="4" applyFont="1" applyFill="1" applyBorder="1" applyAlignment="1">
      <alignment horizontal="centerContinuous" vertical="center" wrapText="1"/>
    </xf>
    <xf numFmtId="0" fontId="2" fillId="0" borderId="16" xfId="4" applyFont="1" applyBorder="1" applyAlignment="1">
      <alignment vertical="center" wrapText="1"/>
    </xf>
    <xf numFmtId="0" fontId="2" fillId="0" borderId="16" xfId="4" applyFont="1" applyBorder="1" applyAlignment="1">
      <alignment horizontal="center" vertical="center" wrapText="1"/>
    </xf>
    <xf numFmtId="164" fontId="4" fillId="11" borderId="18" xfId="3" applyNumberFormat="1" applyFont="1" applyFill="1" applyBorder="1" applyAlignment="1">
      <alignment horizontal="centerContinuous" vertical="center" wrapText="1"/>
    </xf>
    <xf numFmtId="164" fontId="4" fillId="11" borderId="19" xfId="3" applyNumberFormat="1" applyFont="1" applyFill="1" applyBorder="1" applyAlignment="1">
      <alignment horizontal="centerContinuous" vertical="center" wrapText="1"/>
    </xf>
    <xf numFmtId="164" fontId="4" fillId="11" borderId="20" xfId="3" applyNumberFormat="1" applyFont="1" applyFill="1" applyBorder="1" applyAlignment="1">
      <alignment horizontal="centerContinuous" vertical="center" wrapText="1"/>
    </xf>
    <xf numFmtId="164" fontId="4" fillId="11" borderId="28" xfId="3" applyNumberFormat="1" applyFont="1" applyFill="1" applyBorder="1" applyAlignment="1">
      <alignment horizontal="center" vertical="center" wrapText="1"/>
    </xf>
    <xf numFmtId="164" fontId="4" fillId="11" borderId="29" xfId="3" applyNumberFormat="1" applyFont="1" applyFill="1" applyBorder="1" applyAlignment="1">
      <alignment horizontal="center" vertical="center" wrapText="1"/>
    </xf>
    <xf numFmtId="0" fontId="5" fillId="12" borderId="27" xfId="4" applyFont="1" applyFill="1" applyBorder="1" applyAlignment="1">
      <alignment horizontal="center" vertical="center" wrapText="1"/>
    </xf>
    <xf numFmtId="164" fontId="14" fillId="13" borderId="28" xfId="4" applyNumberFormat="1" applyFill="1" applyBorder="1" applyAlignment="1" applyProtection="1">
      <alignment horizontal="center" vertical="center" wrapText="1"/>
      <protection locked="0"/>
    </xf>
    <xf numFmtId="164" fontId="14" fillId="13" borderId="29" xfId="4" applyNumberFormat="1" applyFill="1" applyBorder="1" applyAlignment="1" applyProtection="1">
      <alignment horizontal="center" vertical="center" wrapText="1"/>
      <protection locked="0"/>
    </xf>
    <xf numFmtId="164" fontId="6" fillId="14" borderId="29" xfId="4" applyNumberFormat="1" applyFont="1" applyFill="1" applyBorder="1" applyAlignment="1">
      <alignment horizontal="center" vertical="center" wrapText="1"/>
    </xf>
    <xf numFmtId="0" fontId="0" fillId="9" borderId="31" xfId="0" applyFill="1" applyBorder="1" applyAlignment="1">
      <alignment horizontal="center" vertical="center" wrapText="1"/>
    </xf>
    <xf numFmtId="164" fontId="6" fillId="14" borderId="36" xfId="4" applyNumberFormat="1" applyFont="1" applyFill="1" applyBorder="1" applyAlignment="1">
      <alignment horizontal="center" vertical="center" wrapText="1"/>
    </xf>
    <xf numFmtId="0" fontId="0" fillId="9" borderId="33" xfId="0" applyFill="1" applyBorder="1" applyAlignment="1">
      <alignment horizontal="center" vertical="center" wrapText="1"/>
    </xf>
    <xf numFmtId="9" fontId="6" fillId="14" borderId="29" xfId="6" applyNumberFormat="1" applyFont="1" applyFill="1" applyBorder="1" applyAlignment="1">
      <alignment horizontal="center" vertical="center" wrapText="1"/>
    </xf>
    <xf numFmtId="9" fontId="6" fillId="14" borderId="29" xfId="6" applyNumberFormat="1" applyFont="1" applyFill="1" applyBorder="1" applyAlignment="1" applyProtection="1">
      <alignment horizontal="center" vertical="center" wrapText="1"/>
    </xf>
    <xf numFmtId="0" fontId="4" fillId="13" borderId="37" xfId="4" applyFont="1" applyFill="1" applyBorder="1" applyAlignment="1" applyProtection="1">
      <alignment horizontal="center" vertical="center" wrapText="1"/>
      <protection locked="0"/>
    </xf>
    <xf numFmtId="164" fontId="14" fillId="13" borderId="38" xfId="4" applyNumberFormat="1" applyFill="1" applyBorder="1" applyAlignment="1" applyProtection="1">
      <alignment horizontal="center" vertical="center" wrapText="1"/>
      <protection locked="0"/>
    </xf>
    <xf numFmtId="164" fontId="14" fillId="13" borderId="39" xfId="4" applyNumberFormat="1" applyFill="1" applyBorder="1" applyAlignment="1" applyProtection="1">
      <alignment horizontal="center" vertical="center" wrapText="1"/>
      <protection locked="0"/>
    </xf>
    <xf numFmtId="164" fontId="14" fillId="13" borderId="40" xfId="4" applyNumberFormat="1" applyFill="1" applyBorder="1" applyAlignment="1" applyProtection="1">
      <alignment horizontal="center" vertical="center" wrapText="1"/>
      <protection locked="0"/>
    </xf>
    <xf numFmtId="0" fontId="0" fillId="9" borderId="41" xfId="0" applyFill="1" applyBorder="1" applyAlignment="1">
      <alignment horizontal="center" vertical="center" wrapText="1"/>
    </xf>
    <xf numFmtId="0" fontId="0" fillId="9" borderId="42" xfId="0" applyFill="1" applyBorder="1" applyAlignment="1">
      <alignment horizontal="center" vertical="center" wrapText="1"/>
    </xf>
    <xf numFmtId="0" fontId="2" fillId="0" borderId="0" xfId="4" applyFont="1" applyAlignment="1">
      <alignment vertical="center" wrapText="1"/>
    </xf>
    <xf numFmtId="0" fontId="2" fillId="16" borderId="43" xfId="4" applyFont="1" applyFill="1" applyBorder="1" applyAlignment="1">
      <alignment horizontal="center" vertical="center" wrapText="1"/>
    </xf>
    <xf numFmtId="164" fontId="2" fillId="16" borderId="44" xfId="4" applyNumberFormat="1" applyFont="1" applyFill="1" applyBorder="1" applyAlignment="1">
      <alignment horizontal="center" vertical="center" wrapText="1"/>
    </xf>
    <xf numFmtId="164" fontId="2" fillId="16" borderId="45" xfId="4" applyNumberFormat="1" applyFont="1" applyFill="1" applyBorder="1" applyAlignment="1">
      <alignment horizontal="center" vertical="center" wrapText="1"/>
    </xf>
    <xf numFmtId="164" fontId="2" fillId="16" borderId="46" xfId="4" applyNumberFormat="1" applyFont="1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164" fontId="2" fillId="16" borderId="47" xfId="4" applyNumberFormat="1" applyFont="1" applyFill="1" applyBorder="1" applyAlignment="1">
      <alignment horizontal="center" vertical="center" wrapText="1"/>
    </xf>
    <xf numFmtId="0" fontId="0" fillId="7" borderId="48" xfId="0" applyFill="1" applyBorder="1" applyAlignment="1">
      <alignment horizontal="center" vertical="center" wrapText="1"/>
    </xf>
    <xf numFmtId="3" fontId="14" fillId="0" borderId="0" xfId="4" applyNumberFormat="1" applyAlignment="1">
      <alignment horizontal="center" vertical="center" wrapText="1"/>
    </xf>
    <xf numFmtId="0" fontId="3" fillId="3" borderId="3" xfId="4" applyFont="1" applyFill="1" applyBorder="1" applyAlignment="1">
      <alignment horizontal="centerContinuous" vertical="center" wrapText="1"/>
    </xf>
    <xf numFmtId="4" fontId="4" fillId="17" borderId="51" xfId="3" applyNumberFormat="1" applyFont="1" applyFill="1" applyBorder="1" applyAlignment="1">
      <alignment horizontal="centerContinuous" vertical="center" wrapText="1"/>
    </xf>
    <xf numFmtId="4" fontId="4" fillId="17" borderId="52" xfId="3" applyNumberFormat="1" applyFont="1" applyFill="1" applyBorder="1" applyAlignment="1">
      <alignment horizontal="centerContinuous" vertical="center" wrapText="1"/>
    </xf>
    <xf numFmtId="4" fontId="4" fillId="17" borderId="21" xfId="3" applyNumberFormat="1" applyFont="1" applyFill="1" applyBorder="1" applyAlignment="1">
      <alignment horizontal="centerContinuous" vertical="center" wrapText="1"/>
    </xf>
    <xf numFmtId="4" fontId="5" fillId="18" borderId="22" xfId="3" applyNumberFormat="1" applyFont="1" applyFill="1" applyBorder="1" applyAlignment="1">
      <alignment horizontal="centerContinuous" vertical="center" wrapText="1"/>
    </xf>
    <xf numFmtId="10" fontId="4" fillId="17" borderId="51" xfId="3" applyNumberFormat="1" applyFont="1" applyFill="1" applyBorder="1" applyAlignment="1">
      <alignment horizontal="centerContinuous" vertical="center" wrapText="1"/>
    </xf>
    <xf numFmtId="10" fontId="4" fillId="17" borderId="52" xfId="3" applyNumberFormat="1" applyFont="1" applyFill="1" applyBorder="1" applyAlignment="1">
      <alignment horizontal="centerContinuous" vertical="center" wrapText="1"/>
    </xf>
    <xf numFmtId="4" fontId="5" fillId="18" borderId="24" xfId="3" applyNumberFormat="1" applyFont="1" applyFill="1" applyBorder="1" applyAlignment="1">
      <alignment horizontal="centerContinuous" vertical="center" wrapText="1"/>
    </xf>
    <xf numFmtId="1" fontId="4" fillId="17" borderId="54" xfId="3" applyNumberFormat="1" applyFont="1" applyFill="1" applyBorder="1" applyAlignment="1">
      <alignment horizontal="center" vertical="center" wrapText="1"/>
    </xf>
    <xf numFmtId="3" fontId="4" fillId="17" borderId="54" xfId="3" applyNumberFormat="1" applyFont="1" applyFill="1" applyBorder="1" applyAlignment="1">
      <alignment horizontal="center" vertical="center" wrapText="1"/>
    </xf>
    <xf numFmtId="4" fontId="5" fillId="18" borderId="56" xfId="3" applyNumberFormat="1" applyFont="1" applyFill="1" applyBorder="1" applyAlignment="1">
      <alignment horizontal="centerContinuous" vertical="center" wrapText="1"/>
    </xf>
    <xf numFmtId="1" fontId="4" fillId="17" borderId="57" xfId="3" applyNumberFormat="1" applyFont="1" applyFill="1" applyBorder="1" applyAlignment="1">
      <alignment horizontal="center" vertical="center" wrapText="1"/>
    </xf>
    <xf numFmtId="1" fontId="4" fillId="17" borderId="58" xfId="3" applyNumberFormat="1" applyFont="1" applyFill="1" applyBorder="1" applyAlignment="1">
      <alignment horizontal="center" vertical="center" wrapText="1"/>
    </xf>
    <xf numFmtId="4" fontId="5" fillId="18" borderId="59" xfId="3" applyNumberFormat="1" applyFont="1" applyFill="1" applyBorder="1" applyAlignment="1">
      <alignment horizontal="centerContinuous" vertical="center" wrapText="1"/>
    </xf>
    <xf numFmtId="0" fontId="4" fillId="19" borderId="35" xfId="4" applyFont="1" applyFill="1" applyBorder="1" applyAlignment="1">
      <alignment horizontal="center" vertical="center" wrapText="1"/>
    </xf>
    <xf numFmtId="1" fontId="14" fillId="13" borderId="39" xfId="4" applyNumberFormat="1" applyFill="1" applyBorder="1" applyAlignment="1" applyProtection="1">
      <alignment horizontal="center" vertical="center" wrapText="1"/>
      <protection locked="0"/>
    </xf>
    <xf numFmtId="2" fontId="6" fillId="14" borderId="29" xfId="4" applyNumberFormat="1" applyFont="1" applyFill="1" applyBorder="1" applyAlignment="1">
      <alignment horizontal="center" vertical="center" wrapText="1"/>
    </xf>
    <xf numFmtId="0" fontId="0" fillId="9" borderId="34" xfId="0" applyFill="1" applyBorder="1" applyAlignment="1">
      <alignment horizontal="center" vertical="center" wrapText="1"/>
    </xf>
    <xf numFmtId="1" fontId="14" fillId="13" borderId="40" xfId="4" applyNumberFormat="1" applyFill="1" applyBorder="1" applyAlignment="1" applyProtection="1">
      <alignment horizontal="center" vertical="center" wrapText="1"/>
      <protection locked="0"/>
    </xf>
    <xf numFmtId="9" fontId="6" fillId="14" borderId="34" xfId="6" applyNumberFormat="1" applyFont="1" applyFill="1" applyBorder="1" applyAlignment="1" applyProtection="1">
      <alignment horizontal="center" vertical="center" wrapText="1"/>
    </xf>
    <xf numFmtId="4" fontId="6" fillId="20" borderId="29" xfId="3" applyNumberFormat="1" applyFont="1" applyFill="1" applyBorder="1" applyAlignment="1">
      <alignment horizontal="center" vertical="center" wrapText="1"/>
    </xf>
    <xf numFmtId="4" fontId="6" fillId="15" borderId="60" xfId="3" applyNumberFormat="1" applyFont="1" applyFill="1" applyBorder="1" applyAlignment="1">
      <alignment horizontal="center" vertical="center" wrapText="1"/>
    </xf>
    <xf numFmtId="4" fontId="6" fillId="15" borderId="31" xfId="3" applyNumberFormat="1" applyFont="1" applyFill="1" applyBorder="1" applyAlignment="1">
      <alignment horizontal="center" vertical="center" wrapText="1"/>
    </xf>
    <xf numFmtId="0" fontId="0" fillId="9" borderId="61" xfId="0" applyFill="1" applyBorder="1" applyAlignment="1">
      <alignment horizontal="center" vertical="center" wrapText="1"/>
    </xf>
    <xf numFmtId="0" fontId="2" fillId="21" borderId="54" xfId="4" applyFont="1" applyFill="1" applyBorder="1" applyAlignment="1">
      <alignment horizontal="center" vertical="center" wrapText="1"/>
    </xf>
    <xf numFmtId="3" fontId="2" fillId="21" borderId="49" xfId="4" applyNumberFormat="1" applyFont="1" applyFill="1" applyBorder="1" applyAlignment="1">
      <alignment horizontal="center" vertical="center" wrapText="1"/>
    </xf>
    <xf numFmtId="4" fontId="2" fillId="21" borderId="49" xfId="4" applyNumberFormat="1" applyFont="1" applyFill="1" applyBorder="1" applyAlignment="1">
      <alignment horizontal="center" vertical="center" wrapText="1"/>
    </xf>
    <xf numFmtId="0" fontId="0" fillId="7" borderId="62" xfId="0" applyFill="1" applyBorder="1" applyAlignment="1">
      <alignment horizontal="center" vertical="center" wrapText="1"/>
    </xf>
    <xf numFmtId="10" fontId="2" fillId="21" borderId="49" xfId="9" applyNumberFormat="1" applyFont="1" applyFill="1" applyBorder="1" applyAlignment="1">
      <alignment horizontal="center" vertical="center"/>
    </xf>
    <xf numFmtId="10" fontId="2" fillId="21" borderId="46" xfId="9" applyNumberFormat="1" applyFont="1" applyFill="1" applyBorder="1" applyAlignment="1">
      <alignment horizontal="center" vertical="center"/>
    </xf>
    <xf numFmtId="10" fontId="2" fillId="22" borderId="63" xfId="9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 wrapText="1"/>
    </xf>
    <xf numFmtId="0" fontId="2" fillId="17" borderId="64" xfId="4" applyFont="1" applyFill="1" applyBorder="1" applyAlignment="1">
      <alignment horizontal="centerContinuous" vertical="center" wrapText="1"/>
    </xf>
    <xf numFmtId="0" fontId="2" fillId="17" borderId="21" xfId="4" applyFont="1" applyFill="1" applyBorder="1" applyAlignment="1">
      <alignment horizontal="centerContinuous" vertical="center" wrapText="1"/>
    </xf>
    <xf numFmtId="0" fontId="2" fillId="17" borderId="26" xfId="4" applyFont="1" applyFill="1" applyBorder="1" applyAlignment="1">
      <alignment horizontal="centerContinuous" vertical="center" wrapText="1"/>
    </xf>
    <xf numFmtId="0" fontId="2" fillId="17" borderId="67" xfId="4" applyFont="1" applyFill="1" applyBorder="1" applyAlignment="1">
      <alignment horizontal="centerContinuous" vertical="center" wrapText="1"/>
    </xf>
    <xf numFmtId="0" fontId="2" fillId="17" borderId="68" xfId="4" applyFont="1" applyFill="1" applyBorder="1" applyAlignment="1">
      <alignment horizontal="centerContinuous" vertical="center" wrapText="1"/>
    </xf>
    <xf numFmtId="0" fontId="2" fillId="17" borderId="60" xfId="4" applyFont="1" applyFill="1" applyBorder="1" applyAlignment="1">
      <alignment horizontal="centerContinuous" vertical="center" wrapText="1"/>
    </xf>
    <xf numFmtId="0" fontId="2" fillId="17" borderId="38" xfId="4" applyFont="1" applyFill="1" applyBorder="1" applyAlignment="1">
      <alignment horizontal="center" vertical="center" wrapText="1"/>
    </xf>
    <xf numFmtId="0" fontId="2" fillId="17" borderId="39" xfId="4" applyFont="1" applyFill="1" applyBorder="1" applyAlignment="1">
      <alignment horizontal="center" vertical="center" wrapText="1"/>
    </xf>
    <xf numFmtId="0" fontId="5" fillId="18" borderId="41" xfId="4" applyFont="1" applyFill="1" applyBorder="1" applyAlignment="1">
      <alignment horizontal="center" vertical="center" wrapText="1"/>
    </xf>
    <xf numFmtId="0" fontId="2" fillId="17" borderId="67" xfId="4" applyFont="1" applyFill="1" applyBorder="1" applyAlignment="1">
      <alignment horizontal="center" vertical="center" wrapText="1"/>
    </xf>
    <xf numFmtId="1" fontId="14" fillId="13" borderId="68" xfId="4" applyNumberFormat="1" applyFill="1" applyBorder="1" applyAlignment="1" applyProtection="1">
      <alignment horizontal="center" vertical="center" wrapText="1"/>
      <protection locked="0"/>
    </xf>
    <xf numFmtId="4" fontId="6" fillId="15" borderId="68" xfId="3" applyNumberFormat="1" applyFont="1" applyFill="1" applyBorder="1" applyAlignment="1">
      <alignment horizontal="center" vertical="center" wrapText="1"/>
    </xf>
    <xf numFmtId="0" fontId="2" fillId="17" borderId="28" xfId="4" applyFont="1" applyFill="1" applyBorder="1" applyAlignment="1">
      <alignment horizontal="center" vertical="center" wrapText="1"/>
    </xf>
    <xf numFmtId="1" fontId="14" fillId="13" borderId="29" xfId="4" applyNumberFormat="1" applyFill="1" applyBorder="1" applyAlignment="1" applyProtection="1">
      <alignment horizontal="center" vertical="center" wrapText="1"/>
      <protection locked="0"/>
    </xf>
    <xf numFmtId="4" fontId="6" fillId="15" borderId="29" xfId="3" applyNumberFormat="1" applyFont="1" applyFill="1" applyBorder="1" applyAlignment="1">
      <alignment horizontal="center" vertical="center" wrapText="1"/>
    </xf>
    <xf numFmtId="0" fontId="2" fillId="17" borderId="69" xfId="4" applyFont="1" applyFill="1" applyBorder="1" applyAlignment="1">
      <alignment horizontal="center" vertical="center" wrapText="1"/>
    </xf>
    <xf numFmtId="1" fontId="14" fillId="13" borderId="54" xfId="4" applyNumberFormat="1" applyFill="1" applyBorder="1" applyAlignment="1" applyProtection="1">
      <alignment horizontal="center" vertical="center" wrapText="1"/>
      <protection locked="0"/>
    </xf>
    <xf numFmtId="4" fontId="6" fillId="15" borderId="54" xfId="3" applyNumberFormat="1" applyFont="1" applyFill="1" applyBorder="1" applyAlignment="1">
      <alignment horizontal="center" vertical="center" wrapText="1"/>
    </xf>
    <xf numFmtId="0" fontId="2" fillId="21" borderId="70" xfId="4" applyFont="1" applyFill="1" applyBorder="1" applyAlignment="1">
      <alignment horizontal="center" vertical="center" wrapText="1"/>
    </xf>
    <xf numFmtId="0" fontId="2" fillId="21" borderId="71" xfId="4" applyFont="1" applyFill="1" applyBorder="1" applyAlignment="1">
      <alignment horizontal="center" vertical="center" wrapText="1"/>
    </xf>
    <xf numFmtId="3" fontId="14" fillId="21" borderId="72" xfId="4" applyNumberFormat="1" applyFill="1" applyBorder="1" applyAlignment="1">
      <alignment horizontal="center" vertical="center" wrapText="1"/>
    </xf>
    <xf numFmtId="10" fontId="2" fillId="22" borderId="73" xfId="9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8" fillId="23" borderId="75" xfId="0" applyFont="1" applyFill="1" applyBorder="1" applyAlignment="1">
      <alignment vertical="center"/>
    </xf>
    <xf numFmtId="0" fontId="8" fillId="23" borderId="76" xfId="0" applyFont="1" applyFill="1" applyBorder="1" applyAlignment="1">
      <alignment horizontal="centerContinuous" vertical="center" wrapText="1"/>
    </xf>
    <xf numFmtId="0" fontId="8" fillId="23" borderId="50" xfId="0" applyFont="1" applyFill="1" applyBorder="1" applyAlignment="1">
      <alignment horizontal="centerContinuous" vertical="center" wrapText="1"/>
    </xf>
    <xf numFmtId="0" fontId="1" fillId="13" borderId="1" xfId="0" applyFont="1" applyFill="1" applyBorder="1" applyAlignment="1">
      <alignment vertical="top" wrapText="1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0" fillId="24" borderId="0" xfId="5" applyFont="1" applyFill="1" applyAlignment="1">
      <alignment vertical="center"/>
    </xf>
    <xf numFmtId="0" fontId="10" fillId="24" borderId="0" xfId="5" applyFont="1" applyFill="1" applyAlignment="1">
      <alignment vertical="center" wrapText="1"/>
    </xf>
    <xf numFmtId="0" fontId="3" fillId="9" borderId="2" xfId="4" applyFont="1" applyFill="1" applyBorder="1" applyAlignment="1">
      <alignment horizontal="centerContinuous" vertical="center" wrapText="1"/>
    </xf>
    <xf numFmtId="0" fontId="3" fillId="9" borderId="3" xfId="4" applyFont="1" applyFill="1" applyBorder="1" applyAlignment="1">
      <alignment horizontal="centerContinuous" vertical="center" wrapText="1"/>
    </xf>
    <xf numFmtId="0" fontId="10" fillId="0" borderId="0" xfId="5" applyFont="1" applyAlignment="1">
      <alignment vertical="center"/>
    </xf>
    <xf numFmtId="0" fontId="11" fillId="0" borderId="0" xfId="5" applyFont="1" applyAlignment="1">
      <alignment vertical="center" textRotation="45"/>
    </xf>
    <xf numFmtId="0" fontId="11" fillId="0" borderId="6" xfId="8" applyNumberFormat="1" applyFont="1" applyBorder="1" applyAlignment="1">
      <alignment horizontal="center" vertical="center" wrapText="1"/>
    </xf>
    <xf numFmtId="0" fontId="11" fillId="0" borderId="7" xfId="8" applyNumberFormat="1" applyFont="1" applyBorder="1" applyAlignment="1">
      <alignment horizontal="center" vertical="center" wrapText="1"/>
    </xf>
    <xf numFmtId="0" fontId="11" fillId="0" borderId="8" xfId="8" applyNumberFormat="1" applyFont="1" applyBorder="1" applyAlignment="1">
      <alignment horizontal="center" vertical="center" wrapText="1"/>
    </xf>
    <xf numFmtId="0" fontId="10" fillId="6" borderId="80" xfId="8" applyNumberFormat="1" applyFont="1" applyFill="1" applyBorder="1" applyAlignment="1">
      <alignment horizontal="center" vertical="center" wrapText="1"/>
    </xf>
    <xf numFmtId="0" fontId="10" fillId="6" borderId="81" xfId="8" applyNumberFormat="1" applyFont="1" applyFill="1" applyBorder="1" applyAlignment="1">
      <alignment horizontal="center" vertical="center" wrapText="1"/>
    </xf>
    <xf numFmtId="0" fontId="10" fillId="25" borderId="6" xfId="8" applyNumberFormat="1" applyFont="1" applyFill="1" applyBorder="1" applyAlignment="1">
      <alignment horizontal="center" vertical="center" wrapText="1"/>
    </xf>
    <xf numFmtId="0" fontId="10" fillId="25" borderId="7" xfId="8" applyNumberFormat="1" applyFont="1" applyFill="1" applyBorder="1" applyAlignment="1">
      <alignment horizontal="center" vertical="center" wrapText="1"/>
    </xf>
    <xf numFmtId="0" fontId="10" fillId="25" borderId="8" xfId="8" applyNumberFormat="1" applyFont="1" applyFill="1" applyBorder="1" applyAlignment="1">
      <alignment horizontal="center" vertical="center" wrapText="1"/>
    </xf>
    <xf numFmtId="0" fontId="10" fillId="26" borderId="82" xfId="8" applyNumberFormat="1" applyFont="1" applyFill="1" applyBorder="1" applyAlignment="1">
      <alignment horizontal="center" vertical="center" wrapText="1"/>
    </xf>
    <xf numFmtId="0" fontId="10" fillId="26" borderId="81" xfId="8" applyNumberFormat="1" applyFont="1" applyFill="1" applyBorder="1" applyAlignment="1">
      <alignment horizontal="center" vertical="center" wrapText="1"/>
    </xf>
    <xf numFmtId="0" fontId="10" fillId="26" borderId="83" xfId="8" applyNumberFormat="1" applyFont="1" applyFill="1" applyBorder="1" applyAlignment="1">
      <alignment horizontal="center" vertical="center" wrapText="1"/>
    </xf>
    <xf numFmtId="0" fontId="10" fillId="0" borderId="84" xfId="5" applyFont="1" applyBorder="1" applyAlignment="1">
      <alignment horizontal="center" vertical="center" wrapText="1"/>
    </xf>
    <xf numFmtId="0" fontId="10" fillId="0" borderId="0" xfId="5" applyFont="1" applyAlignment="1">
      <alignment vertical="center" textRotation="45"/>
    </xf>
    <xf numFmtId="0" fontId="11" fillId="0" borderId="0" xfId="5" applyFont="1" applyAlignment="1">
      <alignment vertical="center"/>
    </xf>
    <xf numFmtId="0" fontId="11" fillId="0" borderId="16" xfId="5" applyFont="1" applyBorder="1" applyAlignment="1">
      <alignment vertical="center" textRotation="45"/>
    </xf>
    <xf numFmtId="0" fontId="11" fillId="27" borderId="85" xfId="8" applyNumberFormat="1" applyFont="1" applyFill="1" applyBorder="1" applyAlignment="1">
      <alignment horizontal="centerContinuous" vertical="center" wrapText="1"/>
    </xf>
    <xf numFmtId="0" fontId="11" fillId="27" borderId="5" xfId="8" applyNumberFormat="1" applyFont="1" applyFill="1" applyBorder="1" applyAlignment="1">
      <alignment horizontal="centerContinuous" vertical="center" wrapText="1"/>
    </xf>
    <xf numFmtId="0" fontId="11" fillId="27" borderId="86" xfId="8" applyNumberFormat="1" applyFont="1" applyFill="1" applyBorder="1" applyAlignment="1">
      <alignment horizontal="centerContinuous" vertical="center" wrapText="1"/>
    </xf>
    <xf numFmtId="0" fontId="11" fillId="6" borderId="76" xfId="8" applyNumberFormat="1" applyFont="1" applyFill="1" applyBorder="1" applyAlignment="1">
      <alignment horizontal="centerContinuous" vertical="center" wrapText="1"/>
    </xf>
    <xf numFmtId="0" fontId="11" fillId="0" borderId="89" xfId="5" applyFont="1" applyBorder="1" applyAlignment="1">
      <alignment horizontal="center" vertical="center"/>
    </xf>
    <xf numFmtId="0" fontId="12" fillId="0" borderId="0" xfId="5" applyFont="1" applyAlignment="1">
      <alignment vertical="center"/>
    </xf>
    <xf numFmtId="0" fontId="12" fillId="0" borderId="90" xfId="5" applyFont="1" applyBorder="1" applyAlignment="1">
      <alignment horizontal="center" vertical="center" wrapText="1"/>
    </xf>
    <xf numFmtId="0" fontId="12" fillId="0" borderId="91" xfId="8" applyNumberFormat="1" applyFont="1" applyBorder="1" applyAlignment="1">
      <alignment horizontal="center" vertical="center" wrapText="1"/>
    </xf>
    <xf numFmtId="0" fontId="12" fillId="0" borderId="1" xfId="8" applyNumberFormat="1" applyFont="1" applyBorder="1" applyAlignment="1">
      <alignment horizontal="center" vertical="center" wrapText="1"/>
    </xf>
    <xf numFmtId="0" fontId="12" fillId="0" borderId="10" xfId="8" applyNumberFormat="1" applyFont="1" applyBorder="1" applyAlignment="1">
      <alignment horizontal="center" vertical="center" wrapText="1"/>
    </xf>
    <xf numFmtId="0" fontId="12" fillId="6" borderId="50" xfId="8" quotePrefix="1" applyNumberFormat="1" applyFont="1" applyFill="1" applyBorder="1" applyAlignment="1">
      <alignment horizontal="center" vertical="center" wrapText="1"/>
    </xf>
    <xf numFmtId="0" fontId="12" fillId="6" borderId="1" xfId="8" applyNumberFormat="1" applyFont="1" applyFill="1" applyBorder="1" applyAlignment="1">
      <alignment horizontal="center" vertical="center" wrapText="1"/>
    </xf>
    <xf numFmtId="0" fontId="12" fillId="25" borderId="91" xfId="8" applyNumberFormat="1" applyFont="1" applyFill="1" applyBorder="1" applyAlignment="1">
      <alignment horizontal="center" vertical="center" wrapText="1"/>
    </xf>
    <xf numFmtId="0" fontId="12" fillId="25" borderId="1" xfId="8" applyNumberFormat="1" applyFont="1" applyFill="1" applyBorder="1" applyAlignment="1">
      <alignment horizontal="center" vertical="center" wrapText="1"/>
    </xf>
    <xf numFmtId="0" fontId="12" fillId="25" borderId="10" xfId="8" applyNumberFormat="1" applyFont="1" applyFill="1" applyBorder="1" applyAlignment="1">
      <alignment horizontal="center" vertical="center" wrapText="1"/>
    </xf>
    <xf numFmtId="0" fontId="12" fillId="26" borderId="91" xfId="8" applyNumberFormat="1" applyFont="1" applyFill="1" applyBorder="1" applyAlignment="1">
      <alignment horizontal="center" vertical="center" wrapText="1"/>
    </xf>
    <xf numFmtId="0" fontId="12" fillId="26" borderId="1" xfId="8" applyNumberFormat="1" applyFont="1" applyFill="1" applyBorder="1" applyAlignment="1">
      <alignment horizontal="center" vertical="center" wrapText="1"/>
    </xf>
    <xf numFmtId="0" fontId="12" fillId="26" borderId="10" xfId="8" applyNumberFormat="1" applyFont="1" applyFill="1" applyBorder="1" applyAlignment="1">
      <alignment horizontal="center" vertical="center" wrapText="1"/>
    </xf>
    <xf numFmtId="0" fontId="12" fillId="0" borderId="89" xfId="5" applyFont="1" applyBorder="1" applyAlignment="1">
      <alignment horizontal="center" vertical="center"/>
    </xf>
    <xf numFmtId="0" fontId="10" fillId="0" borderId="5" xfId="5" applyFont="1" applyBorder="1" applyAlignment="1">
      <alignment horizontal="center" vertical="center"/>
    </xf>
    <xf numFmtId="0" fontId="14" fillId="13" borderId="14" xfId="5" applyFill="1" applyBorder="1" applyAlignment="1">
      <alignment horizontal="center" vertical="center" wrapText="1"/>
    </xf>
    <xf numFmtId="0" fontId="14" fillId="13" borderId="79" xfId="5" applyFill="1" applyBorder="1" applyAlignment="1">
      <alignment horizontal="center" vertical="center" wrapText="1"/>
    </xf>
    <xf numFmtId="0" fontId="14" fillId="13" borderId="87" xfId="5" applyFill="1" applyBorder="1" applyAlignment="1">
      <alignment horizontal="center" vertical="center" wrapText="1"/>
    </xf>
    <xf numFmtId="0" fontId="10" fillId="13" borderId="74" xfId="5" applyFont="1" applyFill="1" applyBorder="1" applyAlignment="1">
      <alignment vertical="center"/>
    </xf>
    <xf numFmtId="0" fontId="10" fillId="13" borderId="79" xfId="5" applyFont="1" applyFill="1" applyBorder="1" applyAlignment="1">
      <alignment vertical="center"/>
    </xf>
    <xf numFmtId="0" fontId="10" fillId="13" borderId="87" xfId="5" applyFont="1" applyFill="1" applyBorder="1" applyAlignment="1">
      <alignment vertical="center"/>
    </xf>
    <xf numFmtId="0" fontId="10" fillId="13" borderId="14" xfId="5" applyFont="1" applyFill="1" applyBorder="1" applyAlignment="1">
      <alignment vertical="center"/>
    </xf>
    <xf numFmtId="0" fontId="10" fillId="13" borderId="89" xfId="5" applyFont="1" applyFill="1" applyBorder="1" applyAlignment="1">
      <alignment vertical="center"/>
    </xf>
    <xf numFmtId="0" fontId="10" fillId="0" borderId="76" xfId="5" applyFont="1" applyBorder="1" applyAlignment="1">
      <alignment horizontal="center" vertical="center"/>
    </xf>
    <xf numFmtId="0" fontId="14" fillId="13" borderId="91" xfId="5" applyFill="1" applyBorder="1" applyAlignment="1">
      <alignment horizontal="center" vertical="center" wrapText="1"/>
    </xf>
    <xf numFmtId="0" fontId="14" fillId="13" borderId="1" xfId="5" applyFill="1" applyBorder="1" applyAlignment="1">
      <alignment horizontal="center" vertical="center" wrapText="1"/>
    </xf>
    <xf numFmtId="0" fontId="14" fillId="13" borderId="10" xfId="5" applyFill="1" applyBorder="1" applyAlignment="1">
      <alignment horizontal="center" vertical="center" wrapText="1"/>
    </xf>
    <xf numFmtId="0" fontId="10" fillId="13" borderId="50" xfId="5" applyFont="1" applyFill="1" applyBorder="1" applyAlignment="1">
      <alignment vertical="center"/>
    </xf>
    <xf numFmtId="0" fontId="10" fillId="13" borderId="1" xfId="5" applyFont="1" applyFill="1" applyBorder="1" applyAlignment="1">
      <alignment vertical="center"/>
    </xf>
    <xf numFmtId="0" fontId="10" fillId="13" borderId="10" xfId="5" applyFont="1" applyFill="1" applyBorder="1" applyAlignment="1">
      <alignment vertical="center"/>
    </xf>
    <xf numFmtId="0" fontId="10" fillId="13" borderId="91" xfId="5" applyFont="1" applyFill="1" applyBorder="1" applyAlignment="1">
      <alignment vertical="center"/>
    </xf>
    <xf numFmtId="0" fontId="10" fillId="0" borderId="62" xfId="5" applyFont="1" applyBorder="1" applyAlignment="1">
      <alignment horizontal="center" vertical="center"/>
    </xf>
    <xf numFmtId="0" fontId="14" fillId="13" borderId="94" xfId="5" applyFill="1" applyBorder="1" applyAlignment="1">
      <alignment horizontal="center" vertical="center" wrapText="1"/>
    </xf>
    <xf numFmtId="0" fontId="14" fillId="13" borderId="12" xfId="5" applyFill="1" applyBorder="1" applyAlignment="1">
      <alignment horizontal="center" vertical="center" wrapText="1"/>
    </xf>
    <xf numFmtId="0" fontId="14" fillId="13" borderId="13" xfId="5" applyFill="1" applyBorder="1" applyAlignment="1">
      <alignment horizontal="center" vertical="center" wrapText="1"/>
    </xf>
    <xf numFmtId="0" fontId="10" fillId="13" borderId="48" xfId="5" applyFont="1" applyFill="1" applyBorder="1" applyAlignment="1">
      <alignment vertical="center"/>
    </xf>
    <xf numFmtId="0" fontId="10" fillId="13" borderId="12" xfId="5" applyFont="1" applyFill="1" applyBorder="1" applyAlignment="1">
      <alignment vertical="center"/>
    </xf>
    <xf numFmtId="0" fontId="10" fillId="13" borderId="13" xfId="5" applyFont="1" applyFill="1" applyBorder="1" applyAlignment="1">
      <alignment vertical="center"/>
    </xf>
    <xf numFmtId="0" fontId="10" fillId="13" borderId="94" xfId="5" applyFont="1" applyFill="1" applyBorder="1" applyAlignment="1">
      <alignment vertical="center"/>
    </xf>
    <xf numFmtId="0" fontId="10" fillId="13" borderId="95" xfId="5" applyFont="1" applyFill="1" applyBorder="1" applyAlignment="1">
      <alignment vertical="center"/>
    </xf>
    <xf numFmtId="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3" borderId="2" xfId="4" applyFont="1" applyFill="1" applyBorder="1" applyAlignment="1">
      <alignment horizontal="center" vertical="center" wrapText="1"/>
    </xf>
    <xf numFmtId="0" fontId="3" fillId="3" borderId="3" xfId="4" applyFont="1" applyFill="1" applyBorder="1" applyAlignment="1">
      <alignment horizontal="center" vertical="center" wrapText="1"/>
    </xf>
    <xf numFmtId="0" fontId="3" fillId="3" borderId="4" xfId="4" applyFont="1" applyFill="1" applyBorder="1" applyAlignment="1">
      <alignment horizontal="center" vertical="center" wrapText="1"/>
    </xf>
    <xf numFmtId="0" fontId="3" fillId="3" borderId="5" xfId="4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11" borderId="17" xfId="3" applyFont="1" applyFill="1" applyBorder="1" applyAlignment="1">
      <alignment horizontal="center" vertical="center" wrapText="1"/>
    </xf>
    <xf numFmtId="0" fontId="4" fillId="11" borderId="27" xfId="3" applyFont="1" applyFill="1" applyBorder="1" applyAlignment="1">
      <alignment horizontal="center" vertical="center" wrapText="1"/>
    </xf>
    <xf numFmtId="164" fontId="4" fillId="11" borderId="21" xfId="3" applyNumberFormat="1" applyFont="1" applyFill="1" applyBorder="1" applyAlignment="1">
      <alignment horizontal="center" vertical="center" wrapText="1"/>
    </xf>
    <xf numFmtId="164" fontId="4" fillId="11" borderId="30" xfId="3" applyNumberFormat="1" applyFont="1" applyFill="1" applyBorder="1" applyAlignment="1">
      <alignment horizontal="center" vertical="center" wrapText="1"/>
    </xf>
    <xf numFmtId="4" fontId="4" fillId="11" borderId="22" xfId="3" applyNumberFormat="1" applyFont="1" applyFill="1" applyBorder="1" applyAlignment="1">
      <alignment horizontal="center" vertical="center" wrapText="1"/>
    </xf>
    <xf numFmtId="4" fontId="4" fillId="11" borderId="31" xfId="3" applyNumberFormat="1" applyFont="1" applyFill="1" applyBorder="1" applyAlignment="1">
      <alignment horizontal="center" vertical="center" wrapText="1"/>
    </xf>
    <xf numFmtId="164" fontId="4" fillId="11" borderId="23" xfId="3" applyNumberFormat="1" applyFont="1" applyFill="1" applyBorder="1" applyAlignment="1">
      <alignment horizontal="center" vertical="center" wrapText="1"/>
    </xf>
    <xf numFmtId="164" fontId="4" fillId="11" borderId="32" xfId="3" applyNumberFormat="1" applyFont="1" applyFill="1" applyBorder="1" applyAlignment="1">
      <alignment horizontal="center" vertical="center" wrapText="1"/>
    </xf>
    <xf numFmtId="4" fontId="4" fillId="11" borderId="24" xfId="3" applyNumberFormat="1" applyFont="1" applyFill="1" applyBorder="1" applyAlignment="1">
      <alignment horizontal="center" vertical="center" wrapText="1"/>
    </xf>
    <xf numFmtId="4" fontId="4" fillId="11" borderId="33" xfId="3" applyNumberFormat="1" applyFont="1" applyFill="1" applyBorder="1" applyAlignment="1">
      <alignment horizontal="center" vertical="center" wrapText="1"/>
    </xf>
    <xf numFmtId="3" fontId="4" fillId="17" borderId="53" xfId="3" applyNumberFormat="1" applyFont="1" applyFill="1" applyBorder="1" applyAlignment="1">
      <alignment horizontal="center" vertical="center" wrapText="1"/>
    </xf>
    <xf numFmtId="3" fontId="4" fillId="17" borderId="55" xfId="3" applyNumberFormat="1" applyFont="1" applyFill="1" applyBorder="1" applyAlignment="1">
      <alignment horizontal="center" vertical="center" wrapText="1"/>
    </xf>
    <xf numFmtId="4" fontId="4" fillId="17" borderId="26" xfId="3" applyNumberFormat="1" applyFont="1" applyFill="1" applyBorder="1" applyAlignment="1">
      <alignment horizontal="center" vertical="center" wrapText="1"/>
    </xf>
    <xf numFmtId="4" fontId="4" fillId="17" borderId="35" xfId="3" applyNumberFormat="1" applyFont="1" applyFill="1" applyBorder="1" applyAlignment="1">
      <alignment horizontal="center" vertical="center" wrapText="1"/>
    </xf>
    <xf numFmtId="9" fontId="4" fillId="17" borderId="26" xfId="9" applyNumberFormat="1" applyFont="1" applyFill="1" applyBorder="1" applyAlignment="1">
      <alignment horizontal="center" vertical="center" wrapText="1"/>
    </xf>
    <xf numFmtId="9" fontId="4" fillId="17" borderId="35" xfId="9" applyNumberFormat="1" applyFont="1" applyFill="1" applyBorder="1" applyAlignment="1">
      <alignment horizontal="center" vertical="center" wrapText="1"/>
    </xf>
    <xf numFmtId="0" fontId="2" fillId="17" borderId="25" xfId="3" applyFont="1" applyFill="1" applyBorder="1" applyAlignment="1">
      <alignment horizontal="center" vertical="center" wrapText="1"/>
    </xf>
    <xf numFmtId="0" fontId="2" fillId="17" borderId="54" xfId="3" applyFont="1" applyFill="1" applyBorder="1" applyAlignment="1">
      <alignment horizontal="center" vertical="center" wrapText="1"/>
    </xf>
    <xf numFmtId="0" fontId="4" fillId="19" borderId="1" xfId="4" applyFont="1" applyFill="1" applyBorder="1" applyAlignment="1">
      <alignment horizontal="center" vertical="center" wrapText="1"/>
    </xf>
    <xf numFmtId="0" fontId="2" fillId="17" borderId="65" xfId="3" applyFont="1" applyFill="1" applyBorder="1" applyAlignment="1">
      <alignment horizontal="center" vertical="center" wrapText="1"/>
    </xf>
    <xf numFmtId="0" fontId="2" fillId="17" borderId="53" xfId="3" applyFont="1" applyFill="1" applyBorder="1" applyAlignment="1">
      <alignment horizontal="center" vertical="center" wrapText="1"/>
    </xf>
    <xf numFmtId="0" fontId="2" fillId="17" borderId="66" xfId="3" applyFont="1" applyFill="1" applyBorder="1" applyAlignment="1">
      <alignment horizontal="center" vertical="center" wrapText="1"/>
    </xf>
    <xf numFmtId="0" fontId="2" fillId="17" borderId="55" xfId="3" applyFont="1" applyFill="1" applyBorder="1" applyAlignment="1">
      <alignment horizontal="center" vertical="center" wrapText="1"/>
    </xf>
    <xf numFmtId="0" fontId="9" fillId="0" borderId="77" xfId="0" applyFont="1" applyBorder="1" applyAlignment="1">
      <alignment horizontal="center" vertical="center" wrapText="1"/>
    </xf>
    <xf numFmtId="0" fontId="9" fillId="0" borderId="78" xfId="0" applyFont="1" applyBorder="1" applyAlignment="1">
      <alignment horizontal="center" vertical="center" wrapText="1"/>
    </xf>
    <xf numFmtId="0" fontId="9" fillId="0" borderId="79" xfId="0" applyFont="1" applyBorder="1" applyAlignment="1">
      <alignment horizontal="center" vertical="center" wrapText="1"/>
    </xf>
    <xf numFmtId="0" fontId="9" fillId="0" borderId="77" xfId="0" applyFont="1" applyBorder="1" applyAlignment="1">
      <alignment horizontal="center" vertical="top" wrapText="1"/>
    </xf>
    <xf numFmtId="0" fontId="9" fillId="0" borderId="78" xfId="0" applyFont="1" applyBorder="1" applyAlignment="1">
      <alignment horizontal="center" vertical="top" wrapText="1"/>
    </xf>
    <xf numFmtId="0" fontId="9" fillId="0" borderId="79" xfId="0" applyFont="1" applyBorder="1" applyAlignment="1">
      <alignment horizontal="center" vertical="top" wrapText="1"/>
    </xf>
    <xf numFmtId="0" fontId="3" fillId="7" borderId="2" xfId="4" applyFont="1" applyFill="1" applyBorder="1" applyAlignment="1">
      <alignment horizontal="center" vertical="center" wrapText="1"/>
    </xf>
    <xf numFmtId="0" fontId="3" fillId="7" borderId="3" xfId="4" applyFont="1" applyFill="1" applyBorder="1" applyAlignment="1">
      <alignment horizontal="center" vertical="center" wrapText="1"/>
    </xf>
    <xf numFmtId="0" fontId="3" fillId="7" borderId="15" xfId="4" applyFont="1" applyFill="1" applyBorder="1" applyAlignment="1">
      <alignment horizontal="center" vertical="center" wrapText="1"/>
    </xf>
    <xf numFmtId="0" fontId="3" fillId="7" borderId="4" xfId="4" applyFont="1" applyFill="1" applyBorder="1" applyAlignment="1">
      <alignment horizontal="center" vertical="center" wrapText="1"/>
    </xf>
    <xf numFmtId="0" fontId="3" fillId="7" borderId="5" xfId="4" applyFont="1" applyFill="1" applyBorder="1" applyAlignment="1">
      <alignment horizontal="center" vertical="center" wrapText="1"/>
    </xf>
    <xf numFmtId="0" fontId="3" fillId="7" borderId="74" xfId="4" applyFont="1" applyFill="1" applyBorder="1" applyAlignment="1">
      <alignment horizontal="center" vertical="center" wrapText="1"/>
    </xf>
    <xf numFmtId="0" fontId="11" fillId="25" borderId="14" xfId="8" applyNumberFormat="1" applyFont="1" applyFill="1" applyBorder="1" applyAlignment="1">
      <alignment horizontal="center" vertical="center" wrapText="1"/>
    </xf>
    <xf numFmtId="0" fontId="11" fillId="25" borderId="79" xfId="8" applyNumberFormat="1" applyFont="1" applyFill="1" applyBorder="1" applyAlignment="1">
      <alignment horizontal="center" vertical="center" wrapText="1"/>
    </xf>
    <xf numFmtId="0" fontId="11" fillId="25" borderId="87" xfId="8" applyNumberFormat="1" applyFont="1" applyFill="1" applyBorder="1" applyAlignment="1">
      <alignment horizontal="center" vertical="center" wrapText="1"/>
    </xf>
    <xf numFmtId="0" fontId="11" fillId="26" borderId="88" xfId="8" applyNumberFormat="1" applyFont="1" applyFill="1" applyBorder="1" applyAlignment="1">
      <alignment horizontal="center" vertical="center" wrapText="1"/>
    </xf>
    <xf numFmtId="0" fontId="11" fillId="26" borderId="76" xfId="8" applyNumberFormat="1" applyFont="1" applyFill="1" applyBorder="1" applyAlignment="1">
      <alignment horizontal="center" vertical="center" wrapText="1"/>
    </xf>
    <xf numFmtId="0" fontId="11" fillId="26" borderId="89" xfId="8" applyNumberFormat="1" applyFont="1" applyFill="1" applyBorder="1" applyAlignment="1">
      <alignment horizontal="center" vertical="center" wrapText="1"/>
    </xf>
    <xf numFmtId="0" fontId="13" fillId="12" borderId="37" xfId="4" applyFont="1" applyFill="1" applyBorder="1" applyAlignment="1">
      <alignment horizontal="center" vertical="center" textRotation="90" wrapText="1"/>
    </xf>
    <xf numFmtId="0" fontId="13" fillId="12" borderId="92" xfId="4" applyFont="1" applyFill="1" applyBorder="1" applyAlignment="1">
      <alignment horizontal="center" vertical="center" textRotation="90" wrapText="1"/>
    </xf>
    <xf numFmtId="0" fontId="13" fillId="12" borderId="93" xfId="4" applyFont="1" applyFill="1" applyBorder="1" applyAlignment="1">
      <alignment horizontal="center" vertical="center" textRotation="90" wrapText="1"/>
    </xf>
  </cellXfs>
  <cellStyles count="10">
    <cellStyle name="Monétaire 2" xfId="1"/>
    <cellStyle name="Normal" xfId="0" builtinId="0"/>
    <cellStyle name="Normal 2" xfId="2"/>
    <cellStyle name="Normal 2 2" xfId="3"/>
    <cellStyle name="Normal 3" xfId="4"/>
    <cellStyle name="Normal 4" xfId="5"/>
    <cellStyle name="Pourcentage" xfId="6" builtinId="5"/>
    <cellStyle name="Pourcentage 2" xfId="7"/>
    <cellStyle name="Pourcentage 2 2" xfId="8"/>
    <cellStyle name="Pourcentage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24"/>
  <sheetViews>
    <sheetView tabSelected="1" workbookViewId="0">
      <selection activeCell="P2" sqref="P2"/>
    </sheetView>
  </sheetViews>
  <sheetFormatPr baseColWidth="10" defaultColWidth="11.5703125" defaultRowHeight="15"/>
  <cols>
    <col min="1" max="1" width="1" style="1" customWidth="1"/>
    <col min="2" max="2" width="42.42578125" style="1" customWidth="1"/>
    <col min="3" max="3" width="52.85546875" style="1" customWidth="1"/>
    <col min="4" max="16384" width="11.5703125" style="1"/>
  </cols>
  <sheetData>
    <row r="1" spans="2:3" ht="6" customHeight="1"/>
    <row r="2" spans="2:3" ht="176.25" customHeight="1">
      <c r="B2" s="196" t="s">
        <v>129</v>
      </c>
      <c r="C2" s="196"/>
    </row>
    <row r="3" spans="2:3" ht="8.4499999999999993" customHeight="1"/>
    <row r="4" spans="2:3">
      <c r="B4" s="197" t="s">
        <v>0</v>
      </c>
      <c r="C4" s="197"/>
    </row>
    <row r="6" spans="2:3" ht="26.45" customHeight="1">
      <c r="B6" s="2" t="s">
        <v>1</v>
      </c>
      <c r="C6" s="3"/>
    </row>
    <row r="8" spans="2:3">
      <c r="B8" s="198" t="s">
        <v>2</v>
      </c>
      <c r="C8" s="198"/>
    </row>
    <row r="24" spans="2:2">
      <c r="B24" s="4"/>
    </row>
  </sheetData>
  <mergeCells count="3">
    <mergeCell ref="B2:C2"/>
    <mergeCell ref="B4:C4"/>
    <mergeCell ref="B8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E21"/>
  <sheetViews>
    <sheetView topLeftCell="B1" workbookViewId="0">
      <selection activeCell="K26" sqref="K26"/>
    </sheetView>
  </sheetViews>
  <sheetFormatPr baseColWidth="10" defaultRowHeight="15"/>
  <cols>
    <col min="1" max="1" width="2.5703125" customWidth="1"/>
    <col min="4" max="4" width="85.140625" customWidth="1"/>
  </cols>
  <sheetData>
    <row r="1" spans="2:5" s="5" customFormat="1" ht="8.4499999999999993" customHeight="1">
      <c r="B1" s="6"/>
      <c r="C1" s="6"/>
      <c r="D1" s="7"/>
      <c r="E1" s="7"/>
    </row>
    <row r="2" spans="2:5" s="5" customFormat="1" ht="14.45" customHeight="1">
      <c r="B2" s="199" t="s">
        <v>3</v>
      </c>
      <c r="C2" s="200"/>
      <c r="D2" s="200"/>
      <c r="E2" s="200"/>
    </row>
    <row r="3" spans="2:5" s="5" customFormat="1" ht="14.45" customHeight="1">
      <c r="B3" s="201"/>
      <c r="C3" s="202"/>
      <c r="D3" s="202"/>
      <c r="E3" s="202"/>
    </row>
    <row r="4" spans="2:5" ht="6.6" customHeight="1"/>
    <row r="5" spans="2:5">
      <c r="E5" s="8" t="s">
        <v>4</v>
      </c>
    </row>
    <row r="6" spans="2:5">
      <c r="B6" s="9" t="s">
        <v>5</v>
      </c>
      <c r="C6" s="10" t="s">
        <v>6</v>
      </c>
      <c r="D6" s="10"/>
      <c r="E6" s="11">
        <v>15</v>
      </c>
    </row>
    <row r="7" spans="2:5">
      <c r="B7" s="203"/>
      <c r="C7" s="12" t="s">
        <v>7</v>
      </c>
      <c r="D7" s="13" t="s">
        <v>8</v>
      </c>
      <c r="E7" s="14">
        <f>$E$6/(ROWS(6:9)-2)</f>
        <v>7.5</v>
      </c>
    </row>
    <row r="8" spans="2:5" ht="15.75" thickBot="1">
      <c r="B8" s="204"/>
      <c r="C8" s="12" t="s">
        <v>9</v>
      </c>
      <c r="D8" s="13" t="s">
        <v>10</v>
      </c>
      <c r="E8" s="14">
        <f>$E$6/(ROWS(7:10)-2)</f>
        <v>7.5</v>
      </c>
    </row>
    <row r="9" spans="2:5">
      <c r="B9" s="15" t="s">
        <v>11</v>
      </c>
      <c r="C9" s="16" t="s">
        <v>12</v>
      </c>
      <c r="D9" s="16"/>
      <c r="E9" s="17">
        <v>30</v>
      </c>
    </row>
    <row r="10" spans="2:5">
      <c r="B10" s="203"/>
      <c r="C10" s="18" t="s">
        <v>13</v>
      </c>
      <c r="D10" s="19" t="s">
        <v>14</v>
      </c>
      <c r="E10" s="20">
        <f t="shared" ref="E10:E14" si="0">$E$9/(ROWS($9:$15)-2)</f>
        <v>6</v>
      </c>
    </row>
    <row r="11" spans="2:5">
      <c r="B11" s="204"/>
      <c r="C11" s="18" t="s">
        <v>15</v>
      </c>
      <c r="D11" s="19" t="s">
        <v>16</v>
      </c>
      <c r="E11" s="20">
        <f t="shared" si="0"/>
        <v>6</v>
      </c>
    </row>
    <row r="12" spans="2:5">
      <c r="B12" s="204"/>
      <c r="C12" s="18" t="s">
        <v>17</v>
      </c>
      <c r="D12" s="19" t="s">
        <v>18</v>
      </c>
      <c r="E12" s="20">
        <f t="shared" si="0"/>
        <v>6</v>
      </c>
    </row>
    <row r="13" spans="2:5">
      <c r="B13" s="204"/>
      <c r="C13" s="18" t="s">
        <v>19</v>
      </c>
      <c r="D13" s="19" t="s">
        <v>20</v>
      </c>
      <c r="E13" s="20">
        <f t="shared" si="0"/>
        <v>6</v>
      </c>
    </row>
    <row r="14" spans="2:5">
      <c r="B14" s="204"/>
      <c r="C14" s="18" t="s">
        <v>21</v>
      </c>
      <c r="D14" s="19" t="s">
        <v>22</v>
      </c>
      <c r="E14" s="20">
        <f t="shared" si="0"/>
        <v>6</v>
      </c>
    </row>
    <row r="15" spans="2:5">
      <c r="B15" s="21" t="s">
        <v>23</v>
      </c>
      <c r="C15" s="22" t="s">
        <v>24</v>
      </c>
      <c r="D15" s="21"/>
      <c r="E15" s="21">
        <v>35</v>
      </c>
    </row>
    <row r="16" spans="2:5">
      <c r="B16" s="203"/>
      <c r="C16" s="23" t="s">
        <v>25</v>
      </c>
      <c r="D16" s="24" t="s">
        <v>26</v>
      </c>
      <c r="E16" s="25">
        <f t="shared" ref="E16:E17" si="1">$E$15/(ROWS($15:$18)-2)</f>
        <v>17.5</v>
      </c>
    </row>
    <row r="17" spans="2:5">
      <c r="B17" s="204"/>
      <c r="C17" s="23" t="s">
        <v>27</v>
      </c>
      <c r="D17" s="24" t="s">
        <v>28</v>
      </c>
      <c r="E17" s="25">
        <f t="shared" si="1"/>
        <v>17.5</v>
      </c>
    </row>
    <row r="18" spans="2:5">
      <c r="B18" s="26" t="s">
        <v>29</v>
      </c>
      <c r="C18" s="27" t="s">
        <v>30</v>
      </c>
      <c r="D18" s="26"/>
      <c r="E18" s="26">
        <v>20</v>
      </c>
    </row>
    <row r="19" spans="2:5">
      <c r="B19" s="203"/>
      <c r="C19" s="28" t="s">
        <v>31</v>
      </c>
      <c r="D19" s="29" t="s">
        <v>32</v>
      </c>
      <c r="E19" s="30">
        <f t="shared" ref="E19:E21" si="2">$E$18/(ROWS($22:$26)-2)</f>
        <v>6.666666666666667</v>
      </c>
    </row>
    <row r="20" spans="2:5">
      <c r="B20" s="204"/>
      <c r="C20" s="28" t="s">
        <v>33</v>
      </c>
      <c r="D20" s="29" t="s">
        <v>34</v>
      </c>
      <c r="E20" s="30">
        <f t="shared" si="2"/>
        <v>6.666666666666667</v>
      </c>
    </row>
    <row r="21" spans="2:5">
      <c r="B21" s="205"/>
      <c r="C21" s="28" t="s">
        <v>35</v>
      </c>
      <c r="D21" s="31" t="s">
        <v>36</v>
      </c>
      <c r="E21" s="30">
        <f t="shared" si="2"/>
        <v>6.666666666666667</v>
      </c>
    </row>
  </sheetData>
  <mergeCells count="5">
    <mergeCell ref="B2:E3"/>
    <mergeCell ref="B7:B8"/>
    <mergeCell ref="B10:B14"/>
    <mergeCell ref="B16:B17"/>
    <mergeCell ref="B19:B21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L9"/>
  <sheetViews>
    <sheetView showGridLines="0" zoomScale="80" workbookViewId="0">
      <selection activeCell="L27" sqref="L27"/>
    </sheetView>
  </sheetViews>
  <sheetFormatPr baseColWidth="10" defaultColWidth="8.85546875" defaultRowHeight="15"/>
  <cols>
    <col min="1" max="1" width="1.42578125" style="5" customWidth="1"/>
    <col min="2" max="2" width="42.28515625" style="6" customWidth="1"/>
    <col min="3" max="5" width="17.5703125" style="7" customWidth="1"/>
    <col min="6" max="6" width="16.5703125" style="7" bestFit="1" customWidth="1"/>
    <col min="7" max="7" width="13.42578125" style="4" customWidth="1"/>
    <col min="8" max="10" width="19.140625" style="7" customWidth="1"/>
    <col min="11" max="11" width="21.5703125" style="5" customWidth="1"/>
    <col min="12" max="12" width="13.42578125" style="4" customWidth="1"/>
    <col min="13" max="16384" width="8.85546875" style="5"/>
  </cols>
  <sheetData>
    <row r="2" spans="2:12" ht="26.1" customHeight="1">
      <c r="C2" s="33" t="s">
        <v>37</v>
      </c>
      <c r="D2" s="33"/>
      <c r="E2" s="33"/>
      <c r="F2" s="33"/>
      <c r="G2" s="33"/>
      <c r="H2" s="33"/>
      <c r="I2" s="33"/>
      <c r="J2" s="33"/>
      <c r="K2" s="34"/>
    </row>
    <row r="3" spans="2:12" ht="11.45" customHeight="1" thickBot="1"/>
    <row r="4" spans="2:12" ht="45" customHeight="1">
      <c r="B4" s="206" t="s">
        <v>38</v>
      </c>
      <c r="C4" s="37" t="s">
        <v>39</v>
      </c>
      <c r="D4" s="38"/>
      <c r="E4" s="39"/>
      <c r="F4" s="208" t="s">
        <v>40</v>
      </c>
      <c r="G4" s="210" t="s">
        <v>41</v>
      </c>
      <c r="H4" s="37" t="s">
        <v>42</v>
      </c>
      <c r="I4" s="38"/>
      <c r="J4" s="39"/>
      <c r="K4" s="212" t="s">
        <v>43</v>
      </c>
      <c r="L4" s="214" t="s">
        <v>41</v>
      </c>
    </row>
    <row r="5" spans="2:12" ht="63" customHeight="1">
      <c r="B5" s="207"/>
      <c r="C5" s="40" t="s">
        <v>44</v>
      </c>
      <c r="D5" s="41" t="s">
        <v>45</v>
      </c>
      <c r="E5" s="41" t="s">
        <v>46</v>
      </c>
      <c r="F5" s="209"/>
      <c r="G5" s="211"/>
      <c r="H5" s="40" t="s">
        <v>44</v>
      </c>
      <c r="I5" s="41" t="s">
        <v>45</v>
      </c>
      <c r="J5" s="41" t="s">
        <v>46</v>
      </c>
      <c r="K5" s="213"/>
      <c r="L5" s="215"/>
    </row>
    <row r="6" spans="2:12" ht="50.1" customHeight="1">
      <c r="B6" s="42">
        <f>NOM_CANDIDAT</f>
        <v>0</v>
      </c>
      <c r="C6" s="43"/>
      <c r="D6" s="44"/>
      <c r="E6" s="44"/>
      <c r="F6" s="45" t="str">
        <f t="shared" ref="F6:F9" si="0">IF(SUM(C6:E6)=0,"Non renseigné",AVERAGE(C6:E6))</f>
        <v>Non renseigné</v>
      </c>
      <c r="G6" s="46"/>
      <c r="H6" s="43"/>
      <c r="I6" s="44"/>
      <c r="J6" s="44"/>
      <c r="K6" s="47" t="str">
        <f t="shared" ref="K6:K8" si="1">IF(SUM(H6:J6)=0,"Non renseigné",AVERAGE(H6:J6))</f>
        <v>Non renseigné</v>
      </c>
      <c r="L6" s="48"/>
    </row>
    <row r="7" spans="2:12" ht="50.1" customHeight="1">
      <c r="B7" s="51" t="s">
        <v>47</v>
      </c>
      <c r="C7" s="52"/>
      <c r="D7" s="53"/>
      <c r="E7" s="53"/>
      <c r="F7" s="45" t="str">
        <f t="shared" si="0"/>
        <v>Non renseigné</v>
      </c>
      <c r="G7" s="46"/>
      <c r="H7" s="52"/>
      <c r="I7" s="53"/>
      <c r="J7" s="53"/>
      <c r="K7" s="47" t="str">
        <f t="shared" si="1"/>
        <v>Non renseigné</v>
      </c>
      <c r="L7" s="48"/>
    </row>
    <row r="8" spans="2:12" ht="50.1" customHeight="1">
      <c r="B8" s="51" t="s">
        <v>48</v>
      </c>
      <c r="C8" s="54"/>
      <c r="D8" s="53"/>
      <c r="E8" s="53"/>
      <c r="F8" s="45" t="str">
        <f t="shared" si="0"/>
        <v>Non renseigné</v>
      </c>
      <c r="G8" s="55"/>
      <c r="H8" s="52"/>
      <c r="I8" s="53"/>
      <c r="J8" s="53"/>
      <c r="K8" s="47" t="str">
        <f t="shared" si="1"/>
        <v>Non renseigné</v>
      </c>
      <c r="L8" s="56"/>
    </row>
    <row r="9" spans="2:12" s="57" customFormat="1" ht="51.75" customHeight="1" thickBot="1">
      <c r="B9" s="58" t="s">
        <v>49</v>
      </c>
      <c r="C9" s="59" t="str">
        <f>IF(C6="","Non renseigné",SUM(C6:C8))</f>
        <v>Non renseigné</v>
      </c>
      <c r="D9" s="59" t="str">
        <f>IF(D6="","Non renseigné",SUM(D6:D8))</f>
        <v>Non renseigné</v>
      </c>
      <c r="E9" s="60" t="str">
        <f>IF(E6="","Non renseigné",SUM(E6:E8))</f>
        <v>Non renseigné</v>
      </c>
      <c r="F9" s="61" t="str">
        <f t="shared" si="0"/>
        <v>Non renseigné</v>
      </c>
      <c r="G9" s="62"/>
      <c r="H9" s="59" t="str">
        <f>IF(H6="","Non renseigné",SUM(H6:H8))</f>
        <v>Non renseigné</v>
      </c>
      <c r="I9" s="59" t="str">
        <f>IF(I6="","Non renseigné",SUM(I6:I8))</f>
        <v>Non renseigné</v>
      </c>
      <c r="J9" s="60" t="str">
        <f>IF(J6="","Non renseigné",SUM(J6:J8))</f>
        <v>Non renseigné</v>
      </c>
      <c r="K9" s="63" t="str">
        <f>IFERROR(AVERAGE(H9:J9),"Non renseigné")</f>
        <v>Non renseigné</v>
      </c>
      <c r="L9" s="64"/>
    </row>
  </sheetData>
  <mergeCells count="5">
    <mergeCell ref="B4:B5"/>
    <mergeCell ref="F4:F5"/>
    <mergeCell ref="G4:G5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8" scale="2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AN9"/>
  <sheetViews>
    <sheetView showGridLines="0" zoomScale="70" workbookViewId="0">
      <selection activeCell="B7" sqref="B7"/>
    </sheetView>
  </sheetViews>
  <sheetFormatPr baseColWidth="10" defaultColWidth="11.42578125" defaultRowHeight="15"/>
  <cols>
    <col min="1" max="1" width="1.42578125" style="5" customWidth="1"/>
    <col min="2" max="2" width="14.85546875" style="5" customWidth="1"/>
    <col min="3" max="3" width="17.140625" style="5" customWidth="1"/>
    <col min="4" max="4" width="17.42578125" style="5" customWidth="1"/>
    <col min="5" max="5" width="17.5703125" style="6" customWidth="1"/>
    <col min="6" max="6" width="19" style="6" customWidth="1"/>
    <col min="7" max="7" width="16" style="6" customWidth="1"/>
    <col min="8" max="8" width="19" style="65" customWidth="1"/>
    <col min="9" max="9" width="16.85546875" style="65" customWidth="1"/>
    <col min="10" max="10" width="15.85546875" style="6" customWidth="1"/>
    <col min="11" max="12" width="19.140625" style="5" customWidth="1"/>
    <col min="13" max="13" width="16.85546875" style="5" customWidth="1"/>
    <col min="14" max="14" width="24.42578125" style="6" customWidth="1"/>
    <col min="15" max="15" width="22.140625" style="6" bestFit="1" customWidth="1"/>
    <col min="16" max="16" width="15.85546875" style="6" customWidth="1"/>
    <col min="17" max="18" width="16.5703125" style="5" customWidth="1"/>
    <col min="19" max="19" width="16.85546875" style="5" hidden="1" customWidth="1"/>
    <col min="20" max="21" width="16.5703125" style="5" customWidth="1"/>
    <col min="22" max="22" width="16.85546875" style="5" hidden="1" customWidth="1"/>
    <col min="23" max="23" width="18.5703125" style="6" customWidth="1"/>
    <col min="24" max="24" width="15.140625" style="6" bestFit="1" customWidth="1"/>
    <col min="25" max="25" width="18.5703125" style="6" hidden="1" customWidth="1"/>
    <col min="26" max="26" width="18.5703125" style="6" customWidth="1"/>
    <col min="27" max="27" width="15.140625" style="6" bestFit="1" customWidth="1"/>
    <col min="28" max="28" width="18.5703125" style="6" hidden="1" customWidth="1"/>
    <col min="29" max="29" width="12.85546875" style="6" bestFit="1" customWidth="1"/>
    <col min="30" max="30" width="15.140625" style="6" bestFit="1" customWidth="1"/>
    <col min="31" max="31" width="18.5703125" style="6" hidden="1" customWidth="1"/>
    <col min="32" max="32" width="7.28515625" style="6" customWidth="1"/>
    <col min="33" max="33" width="12.140625" style="6" customWidth="1"/>
    <col min="34" max="34" width="8.85546875" style="6" bestFit="1" customWidth="1"/>
    <col min="35" max="35" width="8.42578125" style="6" bestFit="1" customWidth="1"/>
    <col min="36" max="36" width="9" style="6" bestFit="1" customWidth="1"/>
    <col min="37" max="37" width="18.5703125" style="6" hidden="1" customWidth="1"/>
    <col min="38" max="38" width="18.5703125" style="6" customWidth="1"/>
    <col min="39" max="39" width="38.5703125" style="6" customWidth="1"/>
    <col min="40" max="40" width="18.5703125" style="6" customWidth="1"/>
    <col min="41" max="16384" width="11.42578125" style="5"/>
  </cols>
  <sheetData>
    <row r="1" spans="2:40">
      <c r="B1" s="6"/>
      <c r="C1" s="7"/>
      <c r="D1" s="7"/>
      <c r="E1" s="7"/>
      <c r="F1" s="7"/>
      <c r="G1" s="4"/>
      <c r="H1" s="7"/>
      <c r="I1" s="7"/>
      <c r="J1" s="7"/>
      <c r="K1" s="4"/>
      <c r="L1" s="7"/>
      <c r="M1" s="7"/>
      <c r="N1" s="7"/>
      <c r="O1" s="7"/>
      <c r="W1" s="5"/>
      <c r="X1" s="5"/>
      <c r="Y1" s="5"/>
      <c r="Z1" s="5"/>
      <c r="AA1" s="5"/>
      <c r="AB1" s="5"/>
      <c r="AC1" s="5"/>
      <c r="AD1" s="5"/>
      <c r="AE1" s="5"/>
      <c r="AF1" s="32"/>
      <c r="AG1" s="32"/>
      <c r="AH1" s="32"/>
      <c r="AI1" s="32"/>
      <c r="AJ1" s="32"/>
      <c r="AL1" s="5"/>
      <c r="AM1" s="5"/>
      <c r="AN1" s="5"/>
    </row>
    <row r="2" spans="2:40" ht="26.45" customHeight="1">
      <c r="B2" s="6"/>
      <c r="C2" s="66" t="s">
        <v>50</v>
      </c>
      <c r="D2" s="66"/>
      <c r="E2" s="66"/>
      <c r="F2" s="66"/>
      <c r="G2" s="66"/>
      <c r="H2" s="66"/>
      <c r="I2" s="66"/>
      <c r="J2" s="66"/>
      <c r="K2" s="4"/>
      <c r="L2" s="7"/>
      <c r="M2" s="7"/>
      <c r="N2" s="7"/>
      <c r="O2" s="7"/>
      <c r="W2" s="5"/>
      <c r="X2" s="5"/>
      <c r="Y2" s="5"/>
      <c r="Z2" s="5"/>
      <c r="AA2" s="5"/>
      <c r="AB2" s="5"/>
      <c r="AC2" s="5"/>
      <c r="AD2" s="5"/>
      <c r="AE2" s="5"/>
      <c r="AF2" s="32"/>
      <c r="AG2" s="32"/>
      <c r="AH2" s="32"/>
      <c r="AI2" s="32"/>
      <c r="AJ2" s="32"/>
      <c r="AL2" s="5"/>
      <c r="AM2" s="5"/>
      <c r="AN2" s="5"/>
    </row>
    <row r="3" spans="2:40" ht="11.45" customHeight="1">
      <c r="B3" s="6"/>
      <c r="C3" s="7"/>
      <c r="D3" s="7"/>
      <c r="E3" s="7"/>
      <c r="F3" s="7"/>
      <c r="G3" s="4"/>
      <c r="H3" s="7"/>
      <c r="I3" s="7"/>
      <c r="J3" s="7"/>
      <c r="K3" s="4"/>
      <c r="L3" s="7"/>
      <c r="M3" s="7"/>
      <c r="N3" s="7"/>
      <c r="O3" s="7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6"/>
      <c r="AL3" s="5"/>
      <c r="AM3" s="5"/>
      <c r="AN3" s="5"/>
    </row>
    <row r="4" spans="2:40" ht="57.95" customHeight="1">
      <c r="B4" s="222" t="s">
        <v>51</v>
      </c>
      <c r="C4" s="67" t="s">
        <v>52</v>
      </c>
      <c r="D4" s="68"/>
      <c r="E4" s="69"/>
      <c r="F4" s="216" t="s">
        <v>53</v>
      </c>
      <c r="G4" s="70" t="s">
        <v>41</v>
      </c>
      <c r="H4" s="68" t="s">
        <v>54</v>
      </c>
      <c r="I4" s="68"/>
      <c r="J4" s="69"/>
      <c r="K4" s="71" t="s">
        <v>55</v>
      </c>
      <c r="L4" s="72"/>
      <c r="M4" s="72"/>
      <c r="N4" s="218" t="s">
        <v>56</v>
      </c>
      <c r="O4" s="220" t="s">
        <v>57</v>
      </c>
      <c r="P4" s="73" t="s">
        <v>41</v>
      </c>
      <c r="AL4" s="5"/>
      <c r="AM4" s="5"/>
      <c r="AN4" s="5"/>
    </row>
    <row r="5" spans="2:40" ht="35.25" customHeight="1">
      <c r="B5" s="223"/>
      <c r="C5" s="74" t="str">
        <f>'1-Economiques et financières'!C5</f>
        <v>N-3 : 2022</v>
      </c>
      <c r="D5" s="74" t="str">
        <f>'1-Economiques et financières'!D5</f>
        <v>N-2 : 2023</v>
      </c>
      <c r="E5" s="75" t="str">
        <f>'1-Economiques et financières'!E5</f>
        <v>N-1 : 2024</v>
      </c>
      <c r="F5" s="217"/>
      <c r="G5" s="76"/>
      <c r="H5" s="77" t="str">
        <f>C5</f>
        <v>N-3 : 2022</v>
      </c>
      <c r="I5" s="74" t="str">
        <f>D5</f>
        <v>N-2 : 2023</v>
      </c>
      <c r="J5" s="74" t="str">
        <f>E5</f>
        <v>N-1 : 2024</v>
      </c>
      <c r="K5" s="74" t="str">
        <f>C5</f>
        <v>N-3 : 2022</v>
      </c>
      <c r="L5" s="74" t="str">
        <f>D5</f>
        <v>N-2 : 2023</v>
      </c>
      <c r="M5" s="78" t="str">
        <f>E5</f>
        <v>N-1 : 2024</v>
      </c>
      <c r="N5" s="219"/>
      <c r="O5" s="221"/>
      <c r="P5" s="79"/>
      <c r="AL5" s="5"/>
      <c r="AM5" s="5"/>
      <c r="AN5" s="5"/>
    </row>
    <row r="6" spans="2:40" ht="72.95" customHeight="1">
      <c r="B6" s="80">
        <f>NOM_CANDIDAT</f>
        <v>0</v>
      </c>
      <c r="C6" s="81"/>
      <c r="D6" s="81"/>
      <c r="E6" s="81"/>
      <c r="F6" s="82" t="str">
        <f t="shared" ref="F6:F8" si="0">IF(SUM(C6:E6)=0,"Non renseigné",AVERAGE(C6:E6))</f>
        <v>Non renseigné</v>
      </c>
      <c r="G6" s="83"/>
      <c r="H6" s="84"/>
      <c r="I6" s="81"/>
      <c r="J6" s="81"/>
      <c r="K6" s="50" t="str">
        <f t="shared" ref="K6:K8" si="1">IFERROR(H6/C6,"Non renseigné")</f>
        <v>Non renseigné</v>
      </c>
      <c r="L6" s="50" t="str">
        <f t="shared" ref="L6:L8" si="2">IFERROR(I6/D6,"Non renseigné")</f>
        <v>Non renseigné</v>
      </c>
      <c r="M6" s="85" t="str">
        <f t="shared" ref="M6:M8" si="3">IFERROR(J6/E6,"Non renseigné")</f>
        <v>Non renseigné</v>
      </c>
      <c r="N6" s="49" t="str">
        <f t="shared" ref="N6:N8" si="4">IF(SUM(K6:M6)=0,"Non renseigné",AVERAGE(K6:M6))</f>
        <v>Non renseigné</v>
      </c>
      <c r="O6" s="86"/>
      <c r="P6" s="87"/>
      <c r="AL6" s="5"/>
      <c r="AM6" s="5"/>
      <c r="AN6" s="5"/>
    </row>
    <row r="7" spans="2:40" ht="72.95" customHeight="1">
      <c r="B7" s="80" t="str">
        <f>IF('1-Economiques et financières'!B7&lt;&gt;"",'1-Economiques et financières'!B7,"")</f>
        <v>Co-traitant 1</v>
      </c>
      <c r="C7" s="81"/>
      <c r="D7" s="81"/>
      <c r="E7" s="81"/>
      <c r="F7" s="82" t="str">
        <f t="shared" si="0"/>
        <v>Non renseigné</v>
      </c>
      <c r="G7" s="83"/>
      <c r="H7" s="84"/>
      <c r="I7" s="81"/>
      <c r="J7" s="81"/>
      <c r="K7" s="50" t="str">
        <f t="shared" si="1"/>
        <v>Non renseigné</v>
      </c>
      <c r="L7" s="50" t="str">
        <f t="shared" si="2"/>
        <v>Non renseigné</v>
      </c>
      <c r="M7" s="85" t="str">
        <f t="shared" si="3"/>
        <v>Non renseigné</v>
      </c>
      <c r="N7" s="49" t="str">
        <f t="shared" si="4"/>
        <v>Non renseigné</v>
      </c>
      <c r="O7" s="86"/>
      <c r="P7" s="88"/>
      <c r="AL7" s="5"/>
      <c r="AM7" s="5"/>
      <c r="AN7" s="5"/>
    </row>
    <row r="8" spans="2:40" ht="72.95" customHeight="1">
      <c r="B8" s="80" t="str">
        <f>IF('1-Economiques et financières'!B8&lt;&gt;"",'1-Economiques et financières'!B8,"")</f>
        <v>Co-traitant 2</v>
      </c>
      <c r="C8" s="81"/>
      <c r="D8" s="81"/>
      <c r="E8" s="81"/>
      <c r="F8" s="82" t="str">
        <f t="shared" si="0"/>
        <v>Non renseigné</v>
      </c>
      <c r="G8" s="89"/>
      <c r="H8" s="84"/>
      <c r="I8" s="81"/>
      <c r="J8" s="81"/>
      <c r="K8" s="50" t="str">
        <f t="shared" si="1"/>
        <v>Non renseigné</v>
      </c>
      <c r="L8" s="50" t="str">
        <f t="shared" si="2"/>
        <v>Non renseigné</v>
      </c>
      <c r="M8" s="85" t="str">
        <f t="shared" si="3"/>
        <v>Non renseigné</v>
      </c>
      <c r="N8" s="49" t="str">
        <f t="shared" si="4"/>
        <v>Non renseigné</v>
      </c>
      <c r="O8" s="86"/>
      <c r="P8" s="88"/>
      <c r="AL8" s="5"/>
      <c r="AM8" s="5"/>
      <c r="AN8" s="5"/>
    </row>
    <row r="9" spans="2:40" ht="63" customHeight="1">
      <c r="B9" s="90" t="s">
        <v>49</v>
      </c>
      <c r="C9" s="91" t="str">
        <f>IF(C6="","Non renseigné",SUM(C6:C8))</f>
        <v>Non renseigné</v>
      </c>
      <c r="D9" s="91" t="str">
        <f t="shared" ref="D9:E9" si="5">IF(D6="","Non renseigné",SUM(D6:D8))</f>
        <v>Non renseigné</v>
      </c>
      <c r="E9" s="91" t="str">
        <f t="shared" si="5"/>
        <v>Non renseigné</v>
      </c>
      <c r="F9" s="92" t="str">
        <f>IFERROR(AVERAGE(C9:E9),"Non renseigné")</f>
        <v>Non renseigné</v>
      </c>
      <c r="G9" s="93"/>
      <c r="H9" s="91" t="str">
        <f>IF(H6="","Non renseigné",SUM(H6:H8))</f>
        <v>Non renseigné</v>
      </c>
      <c r="I9" s="91" t="str">
        <f>IF(I6="","Non renseigné",SUM(I6:I8))</f>
        <v>Non renseigné</v>
      </c>
      <c r="J9" s="91" t="str">
        <f>IF(J6="","Non renseigné",SUM(J6:J8))</f>
        <v>Non renseigné</v>
      </c>
      <c r="K9" s="94" t="str">
        <f>IFERROR(AVERAGE(K6:K8),"Non renseigné")</f>
        <v>Non renseigné</v>
      </c>
      <c r="L9" s="94" t="str">
        <f>IFERROR(AVERAGE(L6:L8),"Non renseigné")</f>
        <v>Non renseigné</v>
      </c>
      <c r="M9" s="95" t="str">
        <f>IFERROR(AVERAGE(M6:M8),"Non renseigné")</f>
        <v>Non renseigné</v>
      </c>
      <c r="N9" s="94" t="str">
        <f>IFERROR(AVERAGE(K9:M9),"Non renseigné")</f>
        <v>Non renseigné</v>
      </c>
      <c r="O9" s="94" t="str">
        <f ca="1">IFERROR(N9-_xlfn.SINGLE(ENCADREMENT),"Non renseigné")</f>
        <v>Non renseigné</v>
      </c>
      <c r="P9" s="96"/>
      <c r="AL9" s="5"/>
      <c r="AM9" s="5"/>
      <c r="AN9" s="5"/>
    </row>
  </sheetData>
  <mergeCells count="4">
    <mergeCell ref="F4:F5"/>
    <mergeCell ref="N4:N5"/>
    <mergeCell ref="O4:O5"/>
    <mergeCell ref="B4:B5"/>
  </mergeCells>
  <pageMargins left="0.70866141732283472" right="0.70866141732283472" top="0.74803149606299213" bottom="0.74803149606299213" header="0.31496062992125984" footer="0.31496062992125984"/>
  <pageSetup paperSize="8" scale="4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AE34"/>
  <sheetViews>
    <sheetView showGridLines="0" zoomScale="70" workbookViewId="0">
      <selection activeCell="B13" sqref="B13:B17"/>
    </sheetView>
  </sheetViews>
  <sheetFormatPr baseColWidth="10" defaultColWidth="11.42578125" defaultRowHeight="15"/>
  <cols>
    <col min="1" max="1" width="1.42578125" style="5" customWidth="1"/>
    <col min="2" max="3" width="14.85546875" style="5" customWidth="1"/>
    <col min="4" max="4" width="17.140625" style="5" customWidth="1"/>
    <col min="5" max="5" width="17.42578125" style="5" customWidth="1"/>
    <col min="6" max="6" width="17.5703125" style="6" customWidth="1"/>
    <col min="7" max="7" width="19" style="6" customWidth="1"/>
    <col min="8" max="8" width="16" style="6" customWidth="1"/>
    <col min="9" max="9" width="19" style="65" customWidth="1"/>
    <col min="10" max="10" width="16.85546875" style="65" customWidth="1"/>
    <col min="11" max="11" width="15.85546875" style="6" customWidth="1"/>
    <col min="12" max="12" width="19.140625" style="5" customWidth="1"/>
    <col min="13" max="13" width="15.140625" style="6" bestFit="1" customWidth="1"/>
    <col min="14" max="14" width="18.5703125" style="6" hidden="1" customWidth="1"/>
    <col min="15" max="15" width="18.5703125" style="6" customWidth="1"/>
    <col min="16" max="16" width="15.140625" style="6" bestFit="1" customWidth="1"/>
    <col min="17" max="17" width="18.5703125" style="6" hidden="1" customWidth="1"/>
    <col min="18" max="18" width="12.85546875" style="6" bestFit="1" customWidth="1"/>
    <col min="19" max="19" width="15.140625" style="6" bestFit="1" customWidth="1"/>
    <col min="20" max="20" width="18.5703125" style="6" hidden="1" customWidth="1"/>
    <col min="21" max="21" width="7.28515625" style="6" customWidth="1"/>
    <col min="22" max="22" width="12.140625" style="6" customWidth="1"/>
    <col min="23" max="23" width="8.85546875" style="6" bestFit="1" customWidth="1"/>
    <col min="24" max="24" width="8.42578125" style="6" bestFit="1" customWidth="1"/>
    <col min="25" max="25" width="9" style="6" bestFit="1" customWidth="1"/>
    <col min="26" max="26" width="18.5703125" style="6" hidden="1" customWidth="1"/>
    <col min="27" max="27" width="18.5703125" style="6" customWidth="1"/>
    <col min="28" max="28" width="38.5703125" style="6" customWidth="1"/>
    <col min="29" max="29" width="18.5703125" style="6" customWidth="1"/>
    <col min="30" max="16384" width="11.42578125" style="5"/>
  </cols>
  <sheetData>
    <row r="1" spans="2:29">
      <c r="B1" s="6"/>
      <c r="C1" s="6"/>
      <c r="D1" s="7"/>
      <c r="E1" s="7"/>
      <c r="F1" s="7"/>
      <c r="G1" s="7"/>
      <c r="H1" s="4"/>
      <c r="I1" s="7"/>
      <c r="J1" s="7"/>
      <c r="K1" s="7"/>
      <c r="L1" s="4"/>
      <c r="M1" s="5"/>
      <c r="N1" s="5"/>
      <c r="O1" s="5"/>
      <c r="P1" s="5"/>
      <c r="Q1" s="5"/>
      <c r="R1" s="5"/>
      <c r="S1" s="5"/>
      <c r="T1" s="5"/>
      <c r="U1" s="32"/>
      <c r="V1" s="32"/>
      <c r="W1" s="32"/>
      <c r="X1" s="32"/>
      <c r="Y1" s="32"/>
      <c r="AA1" s="5"/>
      <c r="AB1" s="5"/>
      <c r="AC1" s="5"/>
    </row>
    <row r="2" spans="2:29" ht="14.45" customHeight="1">
      <c r="B2" s="6"/>
      <c r="C2" s="6"/>
      <c r="D2" s="200" t="s">
        <v>58</v>
      </c>
      <c r="E2" s="200"/>
      <c r="F2" s="200"/>
      <c r="G2" s="200"/>
      <c r="H2" s="200"/>
      <c r="I2" s="200"/>
      <c r="J2" s="200"/>
      <c r="K2" s="200"/>
      <c r="L2" s="4"/>
      <c r="M2" s="5"/>
      <c r="N2" s="5"/>
      <c r="O2" s="5"/>
      <c r="P2" s="5"/>
      <c r="Q2" s="5"/>
      <c r="R2" s="5"/>
      <c r="S2" s="5"/>
      <c r="T2" s="5"/>
      <c r="U2" s="32"/>
      <c r="V2" s="32"/>
      <c r="W2" s="32"/>
      <c r="X2" s="32"/>
      <c r="Y2" s="32"/>
      <c r="AA2" s="5"/>
      <c r="AB2" s="5"/>
      <c r="AC2" s="5"/>
    </row>
    <row r="3" spans="2:29" ht="14.45" customHeight="1">
      <c r="B3" s="6"/>
      <c r="C3" s="6"/>
      <c r="D3" s="202"/>
      <c r="E3" s="202"/>
      <c r="F3" s="202"/>
      <c r="G3" s="202"/>
      <c r="H3" s="202"/>
      <c r="I3" s="202"/>
      <c r="J3" s="202"/>
      <c r="K3" s="202"/>
      <c r="L3" s="97"/>
      <c r="M3" s="5"/>
      <c r="N3" s="5"/>
      <c r="O3" s="5"/>
      <c r="P3" s="5"/>
      <c r="Q3" s="5"/>
      <c r="R3" s="5"/>
      <c r="S3" s="5"/>
      <c r="T3" s="5"/>
      <c r="U3" s="32"/>
      <c r="V3" s="32"/>
      <c r="W3" s="32"/>
      <c r="X3" s="32"/>
      <c r="Y3" s="32"/>
      <c r="AA3" s="5"/>
      <c r="AB3" s="5"/>
      <c r="AC3" s="5"/>
    </row>
    <row r="4" spans="2:29" ht="11.45" customHeight="1">
      <c r="B4" s="6"/>
      <c r="C4" s="6"/>
      <c r="D4" s="7"/>
      <c r="E4" s="7"/>
      <c r="F4" s="7"/>
      <c r="G4" s="7"/>
      <c r="H4" s="4"/>
      <c r="I4" s="7"/>
      <c r="J4" s="7"/>
      <c r="K4" s="7"/>
      <c r="L4" s="4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6"/>
      <c r="AA4" s="5"/>
      <c r="AB4" s="5"/>
      <c r="AC4" s="5"/>
    </row>
    <row r="5" spans="2:29" ht="30" customHeight="1">
      <c r="B5" s="222" t="s">
        <v>51</v>
      </c>
      <c r="C5" s="226" t="s">
        <v>59</v>
      </c>
      <c r="D5" s="98" t="s">
        <v>60</v>
      </c>
      <c r="E5" s="99"/>
      <c r="F5" s="100"/>
      <c r="G5" s="100"/>
      <c r="H5" s="100"/>
      <c r="I5" s="100"/>
      <c r="J5" s="100"/>
      <c r="K5" s="100"/>
      <c r="L5" s="100"/>
      <c r="AA5" s="5"/>
      <c r="AB5" s="5"/>
      <c r="AC5" s="5"/>
    </row>
    <row r="6" spans="2:29" ht="46.5" customHeight="1">
      <c r="B6" s="225"/>
      <c r="C6" s="227"/>
      <c r="D6" s="101" t="s">
        <v>61</v>
      </c>
      <c r="E6" s="102"/>
      <c r="F6" s="103"/>
      <c r="G6" s="101" t="s">
        <v>62</v>
      </c>
      <c r="H6" s="102"/>
      <c r="I6" s="103"/>
      <c r="J6" s="101" t="s">
        <v>63</v>
      </c>
      <c r="K6" s="102"/>
      <c r="L6" s="103"/>
      <c r="AA6" s="5"/>
      <c r="AB6" s="5"/>
      <c r="AC6" s="5"/>
    </row>
    <row r="7" spans="2:29" ht="35.25" customHeight="1">
      <c r="B7" s="223"/>
      <c r="C7" s="228"/>
      <c r="D7" s="104" t="s">
        <v>64</v>
      </c>
      <c r="E7" s="105" t="s">
        <v>65</v>
      </c>
      <c r="F7" s="106" t="s">
        <v>41</v>
      </c>
      <c r="G7" s="104" t="s">
        <v>64</v>
      </c>
      <c r="H7" s="105" t="s">
        <v>65</v>
      </c>
      <c r="I7" s="106" t="s">
        <v>41</v>
      </c>
      <c r="J7" s="104" t="s">
        <v>64</v>
      </c>
      <c r="K7" s="105" t="s">
        <v>65</v>
      </c>
      <c r="L7" s="106" t="s">
        <v>41</v>
      </c>
      <c r="AA7" s="5"/>
      <c r="AB7" s="5"/>
      <c r="AC7" s="5"/>
    </row>
    <row r="8" spans="2:29" ht="72.95" customHeight="1">
      <c r="B8" s="224">
        <f>'Page de garde'!C6</f>
        <v>0</v>
      </c>
      <c r="C8" s="107" t="s">
        <v>66</v>
      </c>
      <c r="D8" s="108"/>
      <c r="E8" s="108"/>
      <c r="F8" s="109"/>
      <c r="G8" s="108"/>
      <c r="H8" s="108"/>
      <c r="I8" s="109"/>
      <c r="J8" s="108"/>
      <c r="K8" s="108"/>
      <c r="L8" s="109"/>
      <c r="AA8" s="5"/>
      <c r="AB8" s="5"/>
      <c r="AC8" s="5"/>
    </row>
    <row r="9" spans="2:29" ht="72.95" customHeight="1">
      <c r="B9" s="224"/>
      <c r="C9" s="110" t="s">
        <v>67</v>
      </c>
      <c r="D9" s="111"/>
      <c r="E9" s="111"/>
      <c r="F9" s="112"/>
      <c r="G9" s="111"/>
      <c r="H9" s="111"/>
      <c r="I9" s="112"/>
      <c r="J9" s="111"/>
      <c r="K9" s="111"/>
      <c r="L9" s="112"/>
      <c r="AA9" s="5"/>
      <c r="AB9" s="5"/>
      <c r="AC9" s="5"/>
    </row>
    <row r="10" spans="2:29" ht="72.95" customHeight="1">
      <c r="B10" s="224"/>
      <c r="C10" s="110" t="s">
        <v>68</v>
      </c>
      <c r="D10" s="111"/>
      <c r="E10" s="111"/>
      <c r="F10" s="112"/>
      <c r="G10" s="111"/>
      <c r="H10" s="111"/>
      <c r="I10" s="112"/>
      <c r="J10" s="111"/>
      <c r="K10" s="111"/>
      <c r="L10" s="112"/>
      <c r="AA10" s="5"/>
      <c r="AB10" s="5"/>
      <c r="AC10" s="5"/>
    </row>
    <row r="11" spans="2:29" ht="72.95" customHeight="1">
      <c r="B11" s="224"/>
      <c r="C11" s="110" t="s">
        <v>69</v>
      </c>
      <c r="D11" s="111"/>
      <c r="E11" s="111"/>
      <c r="F11" s="112"/>
      <c r="G11" s="111"/>
      <c r="H11" s="111"/>
      <c r="I11" s="112"/>
      <c r="J11" s="111"/>
      <c r="K11" s="111"/>
      <c r="L11" s="112"/>
      <c r="AA11" s="5"/>
      <c r="AB11" s="5"/>
      <c r="AC11" s="5"/>
    </row>
    <row r="12" spans="2:29" ht="72.95" customHeight="1">
      <c r="B12" s="224"/>
      <c r="C12" s="113" t="s">
        <v>70</v>
      </c>
      <c r="D12" s="114"/>
      <c r="E12" s="114"/>
      <c r="F12" s="115"/>
      <c r="G12" s="114"/>
      <c r="H12" s="114"/>
      <c r="I12" s="115"/>
      <c r="J12" s="114"/>
      <c r="K12" s="114"/>
      <c r="L12" s="115"/>
      <c r="AA12" s="5"/>
      <c r="AB12" s="5"/>
      <c r="AC12" s="5"/>
    </row>
    <row r="13" spans="2:29" ht="72.95" customHeight="1">
      <c r="B13" s="224" t="str">
        <f>IF('1-Economiques et financières'!B7&lt;&gt;"",'1-Economiques et financières'!B7,"")</f>
        <v>Co-traitant 1</v>
      </c>
      <c r="C13" s="107" t="s">
        <v>66</v>
      </c>
      <c r="D13" s="108"/>
      <c r="E13" s="108"/>
      <c r="F13" s="109"/>
      <c r="G13" s="108"/>
      <c r="H13" s="108"/>
      <c r="I13" s="109"/>
      <c r="J13" s="108"/>
      <c r="K13" s="108"/>
      <c r="L13" s="109"/>
      <c r="AA13" s="5"/>
      <c r="AB13" s="5"/>
      <c r="AC13" s="5"/>
    </row>
    <row r="14" spans="2:29" ht="72.95" customHeight="1">
      <c r="B14" s="224"/>
      <c r="C14" s="110" t="s">
        <v>67</v>
      </c>
      <c r="D14" s="111"/>
      <c r="E14" s="111"/>
      <c r="F14" s="112"/>
      <c r="G14" s="111"/>
      <c r="H14" s="111"/>
      <c r="I14" s="112"/>
      <c r="J14" s="111"/>
      <c r="K14" s="111"/>
      <c r="L14" s="112"/>
      <c r="AA14" s="5"/>
      <c r="AB14" s="5"/>
      <c r="AC14" s="5"/>
    </row>
    <row r="15" spans="2:29" ht="72.95" customHeight="1">
      <c r="B15" s="224"/>
      <c r="C15" s="110" t="s">
        <v>68</v>
      </c>
      <c r="D15" s="111"/>
      <c r="E15" s="111"/>
      <c r="F15" s="112"/>
      <c r="G15" s="111"/>
      <c r="H15" s="111"/>
      <c r="I15" s="112"/>
      <c r="J15" s="111"/>
      <c r="K15" s="111"/>
      <c r="L15" s="112"/>
      <c r="AA15" s="5"/>
      <c r="AB15" s="5"/>
      <c r="AC15" s="5"/>
    </row>
    <row r="16" spans="2:29" ht="72.95" customHeight="1">
      <c r="B16" s="224"/>
      <c r="C16" s="110" t="s">
        <v>69</v>
      </c>
      <c r="D16" s="111"/>
      <c r="E16" s="111"/>
      <c r="F16" s="112"/>
      <c r="G16" s="111"/>
      <c r="H16" s="111"/>
      <c r="I16" s="112"/>
      <c r="J16" s="111"/>
      <c r="K16" s="111"/>
      <c r="L16" s="112"/>
      <c r="AA16" s="5"/>
      <c r="AB16" s="5"/>
      <c r="AC16" s="5"/>
    </row>
    <row r="17" spans="2:31" ht="72.95" customHeight="1">
      <c r="B17" s="224"/>
      <c r="C17" s="113" t="s">
        <v>70</v>
      </c>
      <c r="D17" s="114"/>
      <c r="E17" s="114"/>
      <c r="F17" s="115"/>
      <c r="G17" s="114"/>
      <c r="H17" s="114"/>
      <c r="I17" s="115"/>
      <c r="J17" s="114"/>
      <c r="K17" s="114"/>
      <c r="L17" s="115"/>
      <c r="AA17" s="5"/>
      <c r="AB17" s="5"/>
      <c r="AC17" s="5"/>
    </row>
    <row r="18" spans="2:31" ht="72.95" customHeight="1">
      <c r="B18" s="224" t="str">
        <f>IF('1-Economiques et financières'!B8&lt;&gt;"",'1-Economiques et financières'!B8,"")</f>
        <v>Co-traitant 2</v>
      </c>
      <c r="C18" s="107" t="s">
        <v>66</v>
      </c>
      <c r="D18" s="108"/>
      <c r="E18" s="108"/>
      <c r="F18" s="109"/>
      <c r="G18" s="108"/>
      <c r="H18" s="108"/>
      <c r="I18" s="109"/>
      <c r="J18" s="108"/>
      <c r="K18" s="108"/>
      <c r="L18" s="109"/>
      <c r="AA18" s="5"/>
      <c r="AB18" s="5"/>
      <c r="AC18" s="5"/>
    </row>
    <row r="19" spans="2:31" ht="72.95" customHeight="1">
      <c r="B19" s="224"/>
      <c r="C19" s="110" t="s">
        <v>67</v>
      </c>
      <c r="D19" s="111"/>
      <c r="E19" s="111"/>
      <c r="F19" s="112"/>
      <c r="G19" s="111"/>
      <c r="H19" s="111"/>
      <c r="I19" s="112"/>
      <c r="J19" s="111"/>
      <c r="K19" s="111"/>
      <c r="L19" s="112"/>
      <c r="AA19" s="5"/>
      <c r="AB19" s="5"/>
      <c r="AC19" s="5"/>
    </row>
    <row r="20" spans="2:31" ht="72.95" customHeight="1">
      <c r="B20" s="224"/>
      <c r="C20" s="110" t="s">
        <v>68</v>
      </c>
      <c r="D20" s="111"/>
      <c r="E20" s="111"/>
      <c r="F20" s="112"/>
      <c r="G20" s="111"/>
      <c r="H20" s="111"/>
      <c r="I20" s="112"/>
      <c r="J20" s="111"/>
      <c r="K20" s="111"/>
      <c r="L20" s="112"/>
      <c r="AA20" s="5"/>
      <c r="AB20" s="5"/>
      <c r="AC20" s="5"/>
    </row>
    <row r="21" spans="2:31" ht="72.95" customHeight="1">
      <c r="B21" s="224"/>
      <c r="C21" s="110" t="s">
        <v>69</v>
      </c>
      <c r="D21" s="111"/>
      <c r="E21" s="111"/>
      <c r="F21" s="112"/>
      <c r="G21" s="111"/>
      <c r="H21" s="111"/>
      <c r="I21" s="112"/>
      <c r="J21" s="111"/>
      <c r="K21" s="111"/>
      <c r="L21" s="112"/>
      <c r="AA21" s="5"/>
      <c r="AB21" s="5"/>
      <c r="AC21" s="5"/>
    </row>
    <row r="22" spans="2:31" ht="72.95" customHeight="1">
      <c r="B22" s="224"/>
      <c r="C22" s="113" t="s">
        <v>70</v>
      </c>
      <c r="D22" s="114"/>
      <c r="E22" s="114"/>
      <c r="F22" s="115"/>
      <c r="G22" s="114"/>
      <c r="H22" s="114"/>
      <c r="I22" s="115"/>
      <c r="J22" s="114"/>
      <c r="K22" s="114"/>
      <c r="L22" s="115"/>
      <c r="AA22" s="5"/>
      <c r="AB22" s="5"/>
      <c r="AC22" s="5"/>
    </row>
    <row r="23" spans="2:31" ht="63" customHeight="1">
      <c r="B23" s="116" t="s">
        <v>49</v>
      </c>
      <c r="C23" s="117"/>
      <c r="D23" s="118">
        <f>SUM(D8:D17)</f>
        <v>0</v>
      </c>
      <c r="E23" s="118">
        <f>SUM(E8:E17)</f>
        <v>0</v>
      </c>
      <c r="F23" s="119"/>
      <c r="G23" s="118">
        <f>SUM(G8:G17)</f>
        <v>0</v>
      </c>
      <c r="H23" s="118">
        <f>SUM(H8:H17)</f>
        <v>0</v>
      </c>
      <c r="I23" s="119"/>
      <c r="J23" s="118">
        <f>SUM(J8:J17)</f>
        <v>0</v>
      </c>
      <c r="K23" s="118">
        <f>SUM(K8:K17)</f>
        <v>0</v>
      </c>
      <c r="L23" s="119"/>
      <c r="AA23" s="5"/>
      <c r="AB23" s="5"/>
      <c r="AC23" s="5"/>
    </row>
    <row r="27" spans="2:31">
      <c r="B27"/>
      <c r="C27"/>
    </row>
    <row r="28" spans="2:31">
      <c r="B28"/>
      <c r="C28"/>
    </row>
    <row r="29" spans="2:31" s="6" customFormat="1">
      <c r="B29"/>
      <c r="C29"/>
      <c r="D29" s="5"/>
      <c r="E29" s="5"/>
      <c r="I29" s="65"/>
      <c r="J29" s="65"/>
      <c r="L29" s="5"/>
      <c r="AD29" s="5"/>
      <c r="AE29" s="5"/>
    </row>
    <row r="30" spans="2:31" s="6" customFormat="1">
      <c r="B30"/>
      <c r="C30"/>
      <c r="D30" s="5"/>
      <c r="E30" s="5"/>
      <c r="I30" s="65"/>
      <c r="J30" s="65"/>
      <c r="L30" s="5"/>
      <c r="AD30" s="5"/>
      <c r="AE30" s="5"/>
    </row>
    <row r="31" spans="2:31" s="6" customFormat="1">
      <c r="B31"/>
      <c r="C31"/>
      <c r="D31" s="5"/>
      <c r="E31" s="5"/>
      <c r="I31" s="65"/>
      <c r="J31" s="65"/>
      <c r="L31" s="5"/>
      <c r="AD31" s="5"/>
      <c r="AE31" s="5"/>
    </row>
    <row r="32" spans="2:31">
      <c r="B32"/>
      <c r="C32"/>
    </row>
    <row r="33" spans="2:3">
      <c r="B33"/>
      <c r="C33"/>
    </row>
    <row r="34" spans="2:3">
      <c r="B34"/>
      <c r="C34"/>
    </row>
  </sheetData>
  <mergeCells count="6">
    <mergeCell ref="B18:B22"/>
    <mergeCell ref="D2:K3"/>
    <mergeCell ref="B5:B7"/>
    <mergeCell ref="C5:C7"/>
    <mergeCell ref="B8:B12"/>
    <mergeCell ref="B13:B17"/>
  </mergeCells>
  <pageMargins left="0.70866141732283472" right="0.70866141732283472" top="0.74803149606299213" bottom="0.74803149606299213" header="0.31496062992125984" footer="0.31496062992125984"/>
  <pageSetup paperSize="8" scale="4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</sheetPr>
  <dimension ref="B1:E17"/>
  <sheetViews>
    <sheetView showGridLines="0" workbookViewId="0">
      <selection activeCell="D7" sqref="D7"/>
    </sheetView>
  </sheetViews>
  <sheetFormatPr baseColWidth="10" defaultRowHeight="15"/>
  <cols>
    <col min="1" max="1" width="2.85546875" customWidth="1"/>
    <col min="3" max="3" width="56.85546875" customWidth="1"/>
    <col min="4" max="4" width="14.85546875" bestFit="1" customWidth="1"/>
    <col min="5" max="5" width="50.140625" customWidth="1"/>
  </cols>
  <sheetData>
    <row r="1" spans="2:5" s="5" customFormat="1" ht="6.6" customHeight="1">
      <c r="B1" s="6"/>
      <c r="C1" s="6"/>
      <c r="D1" s="7"/>
      <c r="E1" s="7"/>
    </row>
    <row r="2" spans="2:5" s="5" customFormat="1" ht="14.45" customHeight="1">
      <c r="B2" s="235" t="s">
        <v>71</v>
      </c>
      <c r="C2" s="236"/>
      <c r="D2" s="236"/>
      <c r="E2" s="237"/>
    </row>
    <row r="3" spans="2:5" s="5" customFormat="1" ht="14.45" customHeight="1">
      <c r="B3" s="238"/>
      <c r="C3" s="239"/>
      <c r="D3" s="239"/>
      <c r="E3" s="240"/>
    </row>
    <row r="4" spans="2:5" s="5" customFormat="1" ht="9" customHeight="1">
      <c r="B4" s="6"/>
      <c r="C4" s="6"/>
      <c r="D4" s="7"/>
      <c r="E4" s="7"/>
    </row>
    <row r="5" spans="2:5" ht="90">
      <c r="B5" s="120" t="s">
        <v>72</v>
      </c>
      <c r="C5" s="121" t="s">
        <v>73</v>
      </c>
      <c r="D5" s="121" t="s">
        <v>74</v>
      </c>
      <c r="E5" s="121" t="s">
        <v>75</v>
      </c>
    </row>
    <row r="6" spans="2:5" ht="14.45" customHeight="1">
      <c r="B6" s="122" t="s">
        <v>76</v>
      </c>
      <c r="C6" s="123"/>
      <c r="D6" s="123"/>
      <c r="E6" s="124"/>
    </row>
    <row r="7" spans="2:5" ht="38.25">
      <c r="B7" s="232"/>
      <c r="C7" s="125" t="s">
        <v>77</v>
      </c>
      <c r="D7" s="126"/>
      <c r="E7" s="127"/>
    </row>
    <row r="8" spans="2:5" ht="51">
      <c r="B8" s="233"/>
      <c r="C8" s="125" t="s">
        <v>78</v>
      </c>
      <c r="D8" s="126"/>
      <c r="E8" s="127"/>
    </row>
    <row r="9" spans="2:5" ht="89.25">
      <c r="B9" s="233"/>
      <c r="C9" s="125" t="s">
        <v>79</v>
      </c>
      <c r="D9" s="126"/>
      <c r="E9" s="127"/>
    </row>
    <row r="10" spans="2:5" ht="51">
      <c r="B10" s="233"/>
      <c r="C10" s="125" t="s">
        <v>80</v>
      </c>
      <c r="D10" s="126"/>
      <c r="E10" s="127"/>
    </row>
    <row r="11" spans="2:5" ht="38.25">
      <c r="B11" s="233"/>
      <c r="C11" s="125" t="s">
        <v>81</v>
      </c>
      <c r="D11" s="126"/>
      <c r="E11" s="127"/>
    </row>
    <row r="12" spans="2:5" ht="38.25">
      <c r="B12" s="234"/>
      <c r="C12" s="125" t="s">
        <v>82</v>
      </c>
      <c r="D12" s="126"/>
      <c r="E12" s="127"/>
    </row>
    <row r="13" spans="2:5" ht="14.45" customHeight="1">
      <c r="B13" s="122" t="s">
        <v>83</v>
      </c>
      <c r="C13" s="123"/>
      <c r="D13" s="123"/>
      <c r="E13" s="124"/>
    </row>
    <row r="14" spans="2:5" s="128" customFormat="1" ht="15.6" customHeight="1">
      <c r="B14" s="229"/>
      <c r="C14" s="127" t="s">
        <v>84</v>
      </c>
      <c r="D14" s="126"/>
      <c r="E14" s="127"/>
    </row>
    <row r="15" spans="2:5" s="128" customFormat="1" ht="15.6" customHeight="1">
      <c r="B15" s="230"/>
      <c r="C15" s="127" t="s">
        <v>85</v>
      </c>
      <c r="D15" s="126"/>
      <c r="E15" s="127"/>
    </row>
    <row r="16" spans="2:5" s="128" customFormat="1" ht="15.6" customHeight="1">
      <c r="B16" s="230"/>
      <c r="C16" s="127" t="s">
        <v>86</v>
      </c>
      <c r="D16" s="126"/>
      <c r="E16" s="127"/>
    </row>
    <row r="17" spans="2:5" s="128" customFormat="1" ht="15.6" customHeight="1">
      <c r="B17" s="231"/>
      <c r="C17" s="127" t="s">
        <v>87</v>
      </c>
      <c r="D17" s="126"/>
      <c r="E17" s="127"/>
    </row>
  </sheetData>
  <mergeCells count="3">
    <mergeCell ref="B14:B17"/>
    <mergeCell ref="B7:B12"/>
    <mergeCell ref="B2:E3"/>
  </mergeCells>
  <dataValidations count="1">
    <dataValidation type="list" allowBlank="1" showInputMessage="1" showErrorMessage="1" sqref="D7:D12 D14:D17">
      <formula1>"OUI,NON"</formula1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AH12"/>
  <sheetViews>
    <sheetView showGridLines="0" zoomScale="90" zoomScaleNormal="90" workbookViewId="0">
      <pane xSplit="2" ySplit="5" topLeftCell="C6" activePane="bottomRight" state="frozen"/>
      <selection activeCell="C5" sqref="C5"/>
      <selection pane="topRight"/>
      <selection pane="bottomLeft"/>
      <selection pane="bottomRight" activeCell="A13" sqref="A13"/>
    </sheetView>
  </sheetViews>
  <sheetFormatPr baseColWidth="10" defaultColWidth="10.85546875" defaultRowHeight="12"/>
  <cols>
    <col min="1" max="1" width="22.140625" style="129" customWidth="1"/>
    <col min="2" max="2" width="21.42578125" style="129" customWidth="1"/>
    <col min="3" max="11" width="35.85546875" style="129" customWidth="1"/>
    <col min="12" max="12" width="36.140625" style="129" bestFit="1" customWidth="1"/>
    <col min="13" max="13" width="46.140625" style="129" bestFit="1" customWidth="1"/>
    <col min="14" max="14" width="36.42578125" style="129" bestFit="1" customWidth="1"/>
    <col min="15" max="17" width="35.85546875" style="129" customWidth="1"/>
    <col min="18" max="18" width="68.42578125" style="129" customWidth="1"/>
    <col min="19" max="16384" width="10.85546875" style="129"/>
  </cols>
  <sheetData>
    <row r="1" spans="1:34" ht="42.75" customHeight="1">
      <c r="A1" s="130"/>
    </row>
    <row r="2" spans="1:34" s="5" customFormat="1" ht="15">
      <c r="B2" s="6"/>
      <c r="C2" s="6"/>
      <c r="D2" s="7"/>
      <c r="E2" s="7"/>
      <c r="F2" s="7"/>
      <c r="G2" s="7"/>
      <c r="H2" s="4"/>
      <c r="I2" s="7"/>
      <c r="J2" s="7"/>
      <c r="K2" s="7"/>
      <c r="L2" s="7"/>
      <c r="N2" s="4"/>
      <c r="O2" s="7"/>
      <c r="P2" s="7"/>
      <c r="Q2" s="7"/>
      <c r="AC2" s="32"/>
      <c r="AD2" s="32"/>
      <c r="AE2" s="32"/>
      <c r="AF2" s="32"/>
      <c r="AG2" s="32"/>
      <c r="AH2" s="6"/>
    </row>
    <row r="3" spans="1:34" s="5" customFormat="1" ht="36" customHeight="1">
      <c r="B3" s="6"/>
      <c r="C3" s="131" t="s">
        <v>88</v>
      </c>
      <c r="D3" s="132"/>
      <c r="E3" s="132"/>
      <c r="F3" s="132"/>
      <c r="G3" s="132"/>
      <c r="H3" s="132"/>
      <c r="I3"/>
      <c r="J3"/>
      <c r="K3"/>
      <c r="L3"/>
      <c r="M3"/>
      <c r="N3"/>
      <c r="O3" s="7"/>
      <c r="P3" s="7"/>
      <c r="Q3" s="7"/>
      <c r="AC3" s="32"/>
      <c r="AD3" s="32"/>
      <c r="AE3" s="32"/>
      <c r="AF3" s="32"/>
      <c r="AG3" s="32"/>
      <c r="AH3" s="6"/>
    </row>
    <row r="4" spans="1:34" s="5" customFormat="1" ht="11.45" customHeight="1">
      <c r="B4" s="6"/>
      <c r="C4" s="6"/>
      <c r="D4" s="7"/>
      <c r="E4" s="7"/>
      <c r="F4" s="7"/>
      <c r="G4" s="7"/>
      <c r="H4" s="4"/>
      <c r="I4" s="7"/>
      <c r="J4" s="7"/>
      <c r="K4" s="7"/>
      <c r="L4" s="7"/>
      <c r="N4" s="4"/>
      <c r="O4" s="7"/>
      <c r="P4" s="7"/>
      <c r="Q4" s="7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6"/>
    </row>
    <row r="5" spans="1:34" s="133" customFormat="1" ht="121.5" customHeight="1">
      <c r="B5" s="134"/>
      <c r="C5" s="135" t="s">
        <v>89</v>
      </c>
      <c r="D5" s="136" t="s">
        <v>90</v>
      </c>
      <c r="E5" s="136" t="s">
        <v>91</v>
      </c>
      <c r="F5" s="136" t="s">
        <v>92</v>
      </c>
      <c r="G5" s="136" t="s">
        <v>93</v>
      </c>
      <c r="H5" s="137" t="s">
        <v>94</v>
      </c>
      <c r="I5" s="138" t="s">
        <v>95</v>
      </c>
      <c r="J5" s="139" t="s">
        <v>96</v>
      </c>
      <c r="K5" s="139" t="s">
        <v>97</v>
      </c>
      <c r="L5" s="140" t="s">
        <v>95</v>
      </c>
      <c r="M5" s="141" t="s">
        <v>98</v>
      </c>
      <c r="N5" s="142" t="s">
        <v>97</v>
      </c>
      <c r="O5" s="143" t="s">
        <v>72</v>
      </c>
      <c r="P5" s="144" t="s">
        <v>99</v>
      </c>
      <c r="Q5" s="145" t="s">
        <v>100</v>
      </c>
      <c r="R5" s="146" t="s">
        <v>101</v>
      </c>
    </row>
    <row r="6" spans="1:34" s="147" customFormat="1" ht="35.25" customHeight="1">
      <c r="A6" s="148"/>
      <c r="B6" s="149"/>
      <c r="C6" s="150" t="s">
        <v>102</v>
      </c>
      <c r="D6" s="151"/>
      <c r="E6" s="151"/>
      <c r="F6" s="151"/>
      <c r="G6" s="151"/>
      <c r="H6" s="152"/>
      <c r="I6" s="153" t="s">
        <v>103</v>
      </c>
      <c r="J6" s="153"/>
      <c r="K6" s="153"/>
      <c r="L6" s="241" t="s">
        <v>104</v>
      </c>
      <c r="M6" s="242"/>
      <c r="N6" s="243"/>
      <c r="O6" s="244" t="s">
        <v>105</v>
      </c>
      <c r="P6" s="245"/>
      <c r="Q6" s="246"/>
      <c r="R6" s="154" t="s">
        <v>106</v>
      </c>
    </row>
    <row r="7" spans="1:34" s="155" customFormat="1" ht="99" customHeight="1">
      <c r="A7" s="247">
        <f>'Page de garde'!C6</f>
        <v>0</v>
      </c>
      <c r="B7" s="156" t="s">
        <v>107</v>
      </c>
      <c r="C7" s="157" t="s">
        <v>108</v>
      </c>
      <c r="D7" s="158" t="s">
        <v>109</v>
      </c>
      <c r="E7" s="158" t="s">
        <v>110</v>
      </c>
      <c r="F7" s="158" t="s">
        <v>111</v>
      </c>
      <c r="G7" s="158" t="s">
        <v>112</v>
      </c>
      <c r="H7" s="159" t="s">
        <v>113</v>
      </c>
      <c r="I7" s="160" t="s">
        <v>114</v>
      </c>
      <c r="J7" s="160" t="s">
        <v>115</v>
      </c>
      <c r="K7" s="161" t="s">
        <v>116</v>
      </c>
      <c r="L7" s="162" t="s">
        <v>117</v>
      </c>
      <c r="M7" s="163" t="s">
        <v>118</v>
      </c>
      <c r="N7" s="164" t="s">
        <v>116</v>
      </c>
      <c r="O7" s="165" t="s">
        <v>119</v>
      </c>
      <c r="P7" s="166" t="s">
        <v>120</v>
      </c>
      <c r="Q7" s="167" t="s">
        <v>121</v>
      </c>
      <c r="R7" s="168" t="s">
        <v>122</v>
      </c>
    </row>
    <row r="8" spans="1:34" ht="108" customHeight="1">
      <c r="A8" s="248"/>
      <c r="B8" s="169" t="s">
        <v>123</v>
      </c>
      <c r="C8" s="170"/>
      <c r="D8" s="171"/>
      <c r="E8" s="171"/>
      <c r="F8" s="171"/>
      <c r="G8" s="171"/>
      <c r="H8" s="172"/>
      <c r="I8" s="173"/>
      <c r="J8" s="173"/>
      <c r="K8" s="174"/>
      <c r="L8" s="170"/>
      <c r="M8" s="174"/>
      <c r="N8" s="175"/>
      <c r="O8" s="176"/>
      <c r="P8" s="174"/>
      <c r="Q8" s="175"/>
      <c r="R8" s="177"/>
    </row>
    <row r="9" spans="1:34" ht="108" customHeight="1">
      <c r="A9" s="248"/>
      <c r="B9" s="178" t="s">
        <v>124</v>
      </c>
      <c r="C9" s="179"/>
      <c r="D9" s="180"/>
      <c r="E9" s="180"/>
      <c r="F9" s="180"/>
      <c r="G9" s="180"/>
      <c r="H9" s="181"/>
      <c r="I9" s="182"/>
      <c r="J9" s="182"/>
      <c r="K9" s="183"/>
      <c r="L9" s="179"/>
      <c r="M9" s="183"/>
      <c r="N9" s="184"/>
      <c r="O9" s="185"/>
      <c r="P9" s="183"/>
      <c r="Q9" s="184"/>
      <c r="R9" s="177"/>
    </row>
    <row r="10" spans="1:34" ht="108" customHeight="1">
      <c r="A10" s="248"/>
      <c r="B10" s="178" t="s">
        <v>125</v>
      </c>
      <c r="C10" s="179"/>
      <c r="D10" s="180"/>
      <c r="E10" s="180"/>
      <c r="F10" s="180"/>
      <c r="G10" s="180"/>
      <c r="H10" s="181"/>
      <c r="I10" s="182"/>
      <c r="J10" s="182"/>
      <c r="K10" s="183"/>
      <c r="L10" s="179"/>
      <c r="M10" s="183"/>
      <c r="N10" s="184"/>
      <c r="O10" s="185"/>
      <c r="P10" s="183"/>
      <c r="Q10" s="184"/>
      <c r="R10" s="177"/>
    </row>
    <row r="11" spans="1:34" ht="108" customHeight="1">
      <c r="A11" s="248"/>
      <c r="B11" s="178" t="s">
        <v>126</v>
      </c>
      <c r="C11" s="179"/>
      <c r="D11" s="180"/>
      <c r="E11" s="180"/>
      <c r="F11" s="180"/>
      <c r="G11" s="180"/>
      <c r="H11" s="181"/>
      <c r="I11" s="182"/>
      <c r="J11" s="182"/>
      <c r="K11" s="183"/>
      <c r="L11" s="179"/>
      <c r="M11" s="183"/>
      <c r="N11" s="184"/>
      <c r="O11" s="185"/>
      <c r="P11" s="183"/>
      <c r="Q11" s="184"/>
      <c r="R11" s="177"/>
    </row>
    <row r="12" spans="1:34" ht="108" customHeight="1">
      <c r="A12" s="249"/>
      <c r="B12" s="186" t="s">
        <v>127</v>
      </c>
      <c r="C12" s="187"/>
      <c r="D12" s="188"/>
      <c r="E12" s="188"/>
      <c r="F12" s="188"/>
      <c r="G12" s="188"/>
      <c r="H12" s="189"/>
      <c r="I12" s="190"/>
      <c r="J12" s="190"/>
      <c r="K12" s="191"/>
      <c r="L12" s="187"/>
      <c r="M12" s="191"/>
      <c r="N12" s="192"/>
      <c r="O12" s="193"/>
      <c r="P12" s="191"/>
      <c r="Q12" s="192"/>
      <c r="R12" s="194"/>
    </row>
  </sheetData>
  <mergeCells count="3">
    <mergeCell ref="L6:N6"/>
    <mergeCell ref="O6:Q6"/>
    <mergeCell ref="A7:A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18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I13" sqref="I13"/>
    </sheetView>
  </sheetViews>
  <sheetFormatPr baseColWidth="10" defaultRowHeight="15"/>
  <cols>
    <col min="1" max="1" width="17.140625" bestFit="1" customWidth="1"/>
  </cols>
  <sheetData>
    <row r="1" spans="1:2">
      <c r="A1" t="s">
        <v>128</v>
      </c>
      <c r="B1" s="195">
        <v>0.21</v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684389AE633240A81F51EE5CF8239B" ma:contentTypeVersion="12" ma:contentTypeDescription="Create a new document." ma:contentTypeScope="" ma:versionID="0ec5a255140c05b80c3233cfab7b8074">
  <xsd:schema xmlns:xsd="http://www.w3.org/2001/XMLSchema" xmlns:xs="http://www.w3.org/2001/XMLSchema" xmlns:p="http://schemas.microsoft.com/office/2006/metadata/properties" xmlns:ns2="ec587e2b-6611-43a5-ab7c-7eed11fcb474" xmlns:ns3="21171169-2d40-4089-a168-38ce0f408ab2" targetNamespace="http://schemas.microsoft.com/office/2006/metadata/properties" ma:root="true" ma:fieldsID="5f715d1cd74278f89af40062ccf7ef32" ns2:_="" ns3:_="">
    <xsd:import namespace="ec587e2b-6611-43a5-ab7c-7eed11fcb474"/>
    <xsd:import namespace="21171169-2d40-4089-a168-38ce0f408a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587e2b-6611-43a5-ab7c-7eed11fcb4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171169-2d40-4089-a168-38ce0f408ab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257933-CA1F-44C5-9181-ECA45E1B2F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587e2b-6611-43a5-ab7c-7eed11fcb474"/>
    <ds:schemaRef ds:uri="21171169-2d40-4089-a168-38ce0f408a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94E901-310F-43B2-B5B2-0022DBCB92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02BC03-4F9D-46C8-A56A-76CA9C8C3BC4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1171169-2d40-4089-a168-38ce0f408ab2"/>
    <ds:schemaRef ds:uri="http://purl.org/dc/elements/1.1/"/>
    <ds:schemaRef ds:uri="ec587e2b-6611-43a5-ab7c-7eed11fcb47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10" baseType="lpstr">
      <vt:lpstr>Page de garde</vt:lpstr>
      <vt:lpstr>Critères d'évaluation</vt:lpstr>
      <vt:lpstr>1-Economiques et financières</vt:lpstr>
      <vt:lpstr>2-Moyens humains-1</vt:lpstr>
      <vt:lpstr>2-Moyens humains-2</vt:lpstr>
      <vt:lpstr>3-Compétences techniques</vt:lpstr>
      <vt:lpstr>4-Références</vt:lpstr>
      <vt:lpstr>Data</vt:lpstr>
      <vt:lpstr>ENCADREMENT</vt:lpstr>
      <vt:lpstr>NOM_CANDIDAT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Elias, Agnes;Carole Lécaillon</dc:creator>
  <cp:keywords/>
  <dc:description/>
  <cp:lastModifiedBy>FARISSIER Richard</cp:lastModifiedBy>
  <cp:revision>6</cp:revision>
  <dcterms:created xsi:type="dcterms:W3CDTF">2021-12-08T10:36:59Z</dcterms:created>
  <dcterms:modified xsi:type="dcterms:W3CDTF">2025-12-03T07:25:22Z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2021-12-08T10:36:59Z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9e247abc-ecfd-4793-aca5-9d2ec5f5d0cf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0x010100EE684389AE633240A81F51EE5CF8239B</vt:lpwstr>
  </property>
</Properties>
</file>